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8.227\общая\ФЛЕШ КАРТА 2025г\"/>
    </mc:Choice>
  </mc:AlternateContent>
  <xr:revisionPtr revIDLastSave="0" documentId="13_ncr:1_{A2B6C143-8D20-43DB-AF70-76B1BCDE89B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2022" sheetId="7" r:id="rId1"/>
  </sheets>
  <definedNames>
    <definedName name="_Par228" localSheetId="0">'2022'!#REF!</definedName>
    <definedName name="_Par229" localSheetId="0">'2022'!#REF!</definedName>
    <definedName name="_Par230" localSheetId="0">'2022'!#REF!</definedName>
  </definedNames>
  <calcPr calcId="179021"/>
</workbook>
</file>

<file path=xl/calcChain.xml><?xml version="1.0" encoding="utf-8"?>
<calcChain xmlns="http://schemas.openxmlformats.org/spreadsheetml/2006/main">
  <c r="D15" i="7" l="1"/>
  <c r="D14" i="7" l="1"/>
  <c r="E22" i="7" l="1"/>
  <c r="D44" i="7"/>
  <c r="E44" i="7"/>
  <c r="E15" i="7" l="1"/>
  <c r="D92" i="7" l="1"/>
  <c r="E14" i="7"/>
  <c r="E93" i="7" s="1"/>
  <c r="E92" i="7" l="1"/>
  <c r="E13" i="7"/>
</calcChain>
</file>

<file path=xl/sharedStrings.xml><?xml version="1.0" encoding="utf-8"?>
<sst xmlns="http://schemas.openxmlformats.org/spreadsheetml/2006/main" count="277" uniqueCount="197">
  <si>
    <t>№п/п</t>
  </si>
  <si>
    <t>Показатель</t>
  </si>
  <si>
    <t>Ед. изм.</t>
  </si>
  <si>
    <t>год</t>
  </si>
  <si>
    <t>Примечание***</t>
  </si>
  <si>
    <t>план*</t>
  </si>
  <si>
    <t>факт*</t>
  </si>
  <si>
    <t>тыс.руб.</t>
  </si>
  <si>
    <t>1.</t>
  </si>
  <si>
    <t>1.1.</t>
  </si>
  <si>
    <t>1.1.1.</t>
  </si>
  <si>
    <t>Материальные расходы, всего:</t>
  </si>
  <si>
    <t>1.1.1.1.</t>
  </si>
  <si>
    <t>в том числе на ремонт</t>
  </si>
  <si>
    <t>1.1.2.</t>
  </si>
  <si>
    <t>1.1.1.2.</t>
  </si>
  <si>
    <t>1.1.3.</t>
  </si>
  <si>
    <t>1.3.</t>
  </si>
  <si>
    <t>недополученный по независящим причинам доход (+)/ избыток средств, полученный в предыдущем периоде регулирования(-)</t>
  </si>
  <si>
    <t>II.</t>
  </si>
  <si>
    <t>III.</t>
  </si>
  <si>
    <t>IV.</t>
  </si>
  <si>
    <t>Примечание:</t>
  </si>
  <si>
    <t>выручка: план - из ИТ, факт по актам ТЭК</t>
  </si>
  <si>
    <t>Тюменьэнерго, план - ит, факт- по актам</t>
  </si>
  <si>
    <t>потери: план из ИТ, факт - по счетам</t>
  </si>
  <si>
    <t>проверка по Протоколу</t>
  </si>
  <si>
    <t xml:space="preserve">Необходимая валовая выручка на содержание </t>
  </si>
  <si>
    <t>в том числе на сырье, материалы, запасные части, инструмент, топливо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</si>
  <si>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</si>
  <si>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</si>
  <si>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</si>
  <si>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</si>
  <si>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</si>
  <si>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1.1.4.</t>
  </si>
  <si>
    <t>1.2.1.</t>
  </si>
  <si>
    <t>1.2.2.</t>
  </si>
  <si>
    <t>Расходы на оплату технологического присоединения к сетям смежной сетевой организации</t>
  </si>
  <si>
    <t>Справочно: расходы на ремонт всего (п.1.1.1.2.+ п.1.1.2.1.+п.1.1.3.1)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</si>
  <si>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</si>
  <si>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</si>
  <si>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силу решений суда, решений ФСТ России, принятых по итогам рассмотрения разногласий или досудебного урегулирования споров, решений ФСТ России об отмене решения регулируещего органа, принятого им с превышеним полномочий (предписания)</t>
  </si>
  <si>
    <t xml:space="preserve">Необходимая валовая выручка на оплату технологического расхода (потерь) электроэнергии </t>
  </si>
  <si>
    <t>Справочно: объем технологических потерь</t>
  </si>
  <si>
    <t>1.2.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</si>
  <si>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</si>
  <si>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МВт.ч</t>
  </si>
  <si>
    <t>Натуральные (количественные) показатели, используемые при определенииструктуры и объемов затрат на оказание услуг по передаче электрической энергии сетевым организациям</t>
  </si>
  <si>
    <t>Х</t>
  </si>
  <si>
    <t>2.</t>
  </si>
  <si>
    <t>Точное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</si>
  <si>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</si>
  <si>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</si>
  <si>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</si>
  <si>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2.1.</t>
  </si>
  <si>
    <t>2.2.</t>
  </si>
  <si>
    <t>в том числе трансформаторная мощность подстанции на СН I уровне напряжения</t>
  </si>
  <si>
    <t>в том числе трансформаторная мощность подстанции на СН II уровне напряжения</t>
  </si>
  <si>
    <t>3.</t>
  </si>
  <si>
    <t>Количество условных единиц по линиям электропередач, всего, в том числе:</t>
  </si>
  <si>
    <t>у.е.</t>
  </si>
  <si>
    <t>3.1.</t>
  </si>
  <si>
    <t>3.2.</t>
  </si>
  <si>
    <t>3.3.</t>
  </si>
  <si>
    <t>в том числе количество условных единиц по линиям электропередач на НН</t>
  </si>
  <si>
    <t>4.</t>
  </si>
  <si>
    <t>Количество условных единиц по подстанциям, всего, в том числе:</t>
  </si>
  <si>
    <t>4.1.</t>
  </si>
  <si>
    <t>4.2.</t>
  </si>
  <si>
    <t>5.</t>
  </si>
  <si>
    <t>5.1.</t>
  </si>
  <si>
    <t>в том числе длина линий электропередач на СНI</t>
  </si>
  <si>
    <t>в том числе количество условных единиц по линиям электропередач на СНI</t>
  </si>
  <si>
    <t>в том числе количество условных единиц по линиям электропередач на СНII</t>
  </si>
  <si>
    <t>в том числе количество условных единиц по подстанциям на CНI</t>
  </si>
  <si>
    <t>в том числе количество условных единиц по подстанциям на СНII</t>
  </si>
  <si>
    <t>км</t>
  </si>
  <si>
    <t>в том числе длина линий электропередач на СНII</t>
  </si>
  <si>
    <t>в том числе длина линий электропередач на НН</t>
  </si>
  <si>
    <t>5.2.</t>
  </si>
  <si>
    <t>5.3.</t>
  </si>
  <si>
    <t>6.</t>
  </si>
  <si>
    <t>%</t>
  </si>
  <si>
    <t>7.</t>
  </si>
  <si>
    <t>в том числе за счет платы за технологическое присоединение</t>
  </si>
  <si>
    <t>7.1.</t>
  </si>
  <si>
    <t>8.</t>
  </si>
  <si>
    <t>услуги связи</t>
  </si>
  <si>
    <t>обслуживание оргтехники</t>
  </si>
  <si>
    <t>информационное обслуживание</t>
  </si>
  <si>
    <t>медосмотр</t>
  </si>
  <si>
    <t>юридические услуги</t>
  </si>
  <si>
    <t>консультационные услуги</t>
  </si>
  <si>
    <t>Ввод в эксплуатацию новых объектов электросетевого комплекса на конец года</t>
  </si>
  <si>
    <t>услуги банка</t>
  </si>
  <si>
    <t>Наименование организации: ООО "Техносервис-ПЭ"</t>
  </si>
  <si>
    <t>ИНН: 7449123770</t>
  </si>
  <si>
    <t>КПП: 744901001</t>
  </si>
  <si>
    <t>Подконтрольные расходы, всего</t>
  </si>
  <si>
    <t>Приложение №2 к Приказу Федеральной службы по тарифам от 24.10.2014г. № 1831-э</t>
  </si>
  <si>
    <t>Форма раскрытия информации о структуре и объёмах затрат на оказание услуг по передаче электроэнергии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</si>
  <si>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I</t>
  </si>
  <si>
    <t>Структура затрат</t>
  </si>
  <si>
    <t>Прочие подконтрольные расходы ( 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</si>
  <si>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</si>
  <si>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</si>
  <si>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</si>
  <si>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</si>
  <si>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</si>
  <si>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Расходы на обслуживание операционных заемных средств в составе подконтрольных расходов</t>
  </si>
  <si>
    <t>1.1.5.</t>
  </si>
  <si>
    <t>Расходы из прибыли в составе подконтрольных расходов</t>
  </si>
  <si>
    <t>Оплата услуг ОАО "ФСК ЕЭС"</t>
  </si>
  <si>
    <t>Неподконтрольные расходы, включенные в НВВ, всего:</t>
  </si>
  <si>
    <t>1.2.3.</t>
  </si>
  <si>
    <t>1.2.4.</t>
  </si>
  <si>
    <t>отчисления на социальные нужды</t>
  </si>
  <si>
    <t>1.2.5.</t>
  </si>
  <si>
    <t>1.2.6.</t>
  </si>
  <si>
    <t>1.2.7.</t>
  </si>
  <si>
    <t>прибыль на капитальные вложения</t>
  </si>
  <si>
    <t>1.2.8.</t>
  </si>
  <si>
    <t>1.2.9.</t>
  </si>
  <si>
    <t>1.2.10.</t>
  </si>
  <si>
    <t>Расходы сетевой организации, связанные с осуществлением технологического присоединения к электрическим сетя, не включенные в плату за технологическое присоединение</t>
  </si>
  <si>
    <t>1.2.10.1.</t>
  </si>
  <si>
    <t>1.2.11.</t>
  </si>
  <si>
    <t>1.2.12.</t>
  </si>
  <si>
    <t>прочие неподконтрольные расходы ( с расшифровкой)</t>
  </si>
  <si>
    <t xml:space="preserve">   **(2) 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</si>
  <si>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 xml:space="preserve">   ***(3)  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</si>
  <si>
    <t xml:space="preserve">   * (1)В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"план"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</si>
  <si>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в том числе прочие расходы (с расшифровкой) (4) ****</t>
  </si>
  <si>
    <t>норматив технологического расхода (потерь) электрической энергии, установленный Минэнерго России (5)*****</t>
  </si>
  <si>
    <t>1.1.3.3.1</t>
  </si>
  <si>
    <t>1.1.3.3.2</t>
  </si>
  <si>
    <t>1.1.3.3.3</t>
  </si>
  <si>
    <t>1.1.3.3.4</t>
  </si>
  <si>
    <t>1.1.3.3.5</t>
  </si>
  <si>
    <t>1.1.3.3.6</t>
  </si>
  <si>
    <t>1.1.3.3.7</t>
  </si>
  <si>
    <t>1.1.3.3.8</t>
  </si>
  <si>
    <t>1.1.3.3.9</t>
  </si>
  <si>
    <t xml:space="preserve">Фонд оплаты труда </t>
  </si>
  <si>
    <t>интернет</t>
  </si>
  <si>
    <t>1.1.3.3.10</t>
  </si>
  <si>
    <t>1.1.3.3.11</t>
  </si>
  <si>
    <t>1.1.3.3.12</t>
  </si>
  <si>
    <t>1.1.3.3.13</t>
  </si>
  <si>
    <t>1.1.3.3.14</t>
  </si>
  <si>
    <t>руб./кВт.ч</t>
  </si>
  <si>
    <t>содержание имущества, коммунальные услуги</t>
  </si>
  <si>
    <t>Доля кабельных линий электропередач</t>
  </si>
  <si>
    <t>в том числе трансформаторная мощность подстанции на ВН уровне напряжения</t>
  </si>
  <si>
    <t>2.3.</t>
  </si>
  <si>
    <t>4.3.</t>
  </si>
  <si>
    <t>в том числе количество условных единиц по подстанциям на ВН</t>
  </si>
  <si>
    <t>канцтовары</t>
  </si>
  <si>
    <t>налог на прибыль</t>
  </si>
  <si>
    <t>Расходы на информационные услуги</t>
  </si>
  <si>
    <t>Расходы на обеспечение нормальных условий труда и мер по технике безопасности</t>
  </si>
  <si>
    <t>Расходы на подготовку кадров</t>
  </si>
  <si>
    <t>Длина линий электропередач, всего в том числе:</t>
  </si>
  <si>
    <t>Факт оплаты по договорам аренды</t>
  </si>
  <si>
    <t>1.1.3.3.15</t>
  </si>
  <si>
    <t>расходы на страхование</t>
  </si>
  <si>
    <t>Расходы на подготовку кадров, повышение квалификации</t>
  </si>
  <si>
    <t>расходы на почтовые услуги</t>
  </si>
  <si>
    <t>Прочие услуги сторонних организаций</t>
  </si>
  <si>
    <t>Плата за аренду имущества и земли</t>
  </si>
  <si>
    <t>1.1.3.3.16</t>
  </si>
  <si>
    <t>программное обеспечение (информационно-консультационные услуги)</t>
  </si>
  <si>
    <t>прочие неподконтрольные расходы</t>
  </si>
  <si>
    <t>Экономия  по статье  в связи с оплатой услуг сторонних организаций.</t>
  </si>
  <si>
    <t>Расходы на услуги вневедомственной охраны и пожарную безопасность</t>
  </si>
  <si>
    <t>Лизинг</t>
  </si>
  <si>
    <t>в том числе количество условных единиц по линиям электропередач на ВН</t>
  </si>
  <si>
    <t>3.4.</t>
  </si>
  <si>
    <t>в том числе длина линий электропередач на ВН</t>
  </si>
  <si>
    <t>Директор</t>
  </si>
  <si>
    <t>Пшеничных С.И.</t>
  </si>
  <si>
    <t>Экономия  по статье за счет  сокращения аварийно-востановительных и пусконаладочнх работ, выполняемых сторонними специализированными организациями. Работы выполнены хозяйственным способом, для выплаты з/п персоналу организации</t>
  </si>
  <si>
    <t>амортизация ОС</t>
  </si>
  <si>
    <t>1.2.8.1</t>
  </si>
  <si>
    <t>1.2.8.2</t>
  </si>
  <si>
    <t>1.2.8.3</t>
  </si>
  <si>
    <t>налог на имущество</t>
  </si>
  <si>
    <t>налог на землю</t>
  </si>
  <si>
    <t>налог на транспорт</t>
  </si>
  <si>
    <t>расходы на компенсацию займов</t>
  </si>
  <si>
    <t>1.5.</t>
  </si>
  <si>
    <t>1.4.</t>
  </si>
  <si>
    <t>Экономия расходов на оплату потерь ЭЭ</t>
  </si>
  <si>
    <t>Долгосрочный период регулирования: 2022-2026 гг.</t>
  </si>
  <si>
    <t>ООО "Техносервис-ПЭ" 2023 год</t>
  </si>
  <si>
    <t>Амортизация спецодежды,  начисления б/л</t>
  </si>
  <si>
    <t>Расход по статье увеличен в связи с выплатой з/п не ниже уровня средней зароботной платы уровня 2022г. И учетом МРОТ на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</si>
</sst>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9" tint="0.799981688894314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2"/>
  <sheetViews>
    <sheetView tabSelected="1" topLeftCell="A7" zoomScale="136" zoomScaleNormal="136" workbookViewId="0">
      <selection activeCell="B58" sqref="B58"/>
    </sheetView>
  </sheetViews>
  <sheetFormatPr defaultRowHeight="15" x14ac:dyDescent="0.25"/>
  <cols>
    <col min="1" max="1" width="10.140625" style="9" customWidth="1"/>
    <col min="2" max="2" width="39.140625" style="10" customWidth="1"/>
    <col min="3" max="3" width="9.140625" style="11"/>
    <col min="4" max="4" width="10.42578125" style="11" customWidth="1"/>
    <col min="5" max="5" width="11.42578125" style="11" customWidth="1"/>
    <col min="6" max="6" width="58.85546875" style="11" customWidth="1"/>
    <col min="7" max="7" width="26" style="2" hidden="1" customWidth="1"/>
    <col min="8" max="8" width="9.140625" style="11"/>
    <col min="9" max="11" width="9.140625" style="12"/>
    <col min="12" max="13" width="9.140625" style="11"/>
    <col min="14" max="14" width="19" style="11" customWidth="1"/>
    <col min="15" max="16384" width="9.140625" style="11"/>
  </cols>
  <sheetData>
    <row r="1" spans="1:11" ht="49.5" customHeight="1" x14ac:dyDescent="0.25">
      <c r="D1" s="50" t="s">
        <v>99</v>
      </c>
      <c r="E1" s="50"/>
      <c r="F1" s="50"/>
    </row>
    <row r="3" spans="1:11" ht="42" customHeight="1" x14ac:dyDescent="0.25">
      <c r="A3" s="51" t="s">
        <v>100</v>
      </c>
      <c r="B3" s="51"/>
      <c r="C3" s="51"/>
      <c r="D3" s="51"/>
      <c r="E3" s="51"/>
      <c r="F3" s="51"/>
    </row>
    <row r="4" spans="1:11" ht="15" customHeight="1" x14ac:dyDescent="0.25">
      <c r="A4" s="28"/>
      <c r="B4" s="28"/>
      <c r="C4" s="28"/>
      <c r="D4" s="39"/>
      <c r="E4" s="39"/>
      <c r="F4" s="28"/>
    </row>
    <row r="5" spans="1:11" ht="15" customHeight="1" x14ac:dyDescent="0.25">
      <c r="A5" s="55" t="s">
        <v>95</v>
      </c>
      <c r="B5" s="55"/>
      <c r="C5" s="55"/>
      <c r="D5" s="39"/>
      <c r="E5" s="39"/>
      <c r="F5" s="28"/>
    </row>
    <row r="6" spans="1:11" ht="13.5" customHeight="1" x14ac:dyDescent="0.25">
      <c r="A6" s="55" t="s">
        <v>96</v>
      </c>
      <c r="B6" s="55"/>
      <c r="C6" s="55"/>
      <c r="D6" s="39"/>
      <c r="E6" s="39"/>
      <c r="F6" s="28"/>
    </row>
    <row r="7" spans="1:11" ht="12.75" customHeight="1" x14ac:dyDescent="0.25">
      <c r="A7" s="56" t="s">
        <v>97</v>
      </c>
      <c r="B7" s="56"/>
      <c r="C7" s="56"/>
      <c r="D7" s="39"/>
      <c r="E7" s="39"/>
      <c r="F7" s="28"/>
    </row>
    <row r="8" spans="1:11" ht="12.75" customHeight="1" x14ac:dyDescent="0.25">
      <c r="A8" s="57" t="s">
        <v>193</v>
      </c>
      <c r="B8" s="57"/>
      <c r="C8" s="57"/>
      <c r="D8" s="58"/>
      <c r="E8" s="58"/>
      <c r="F8" s="28"/>
    </row>
    <row r="9" spans="1:11" s="1" customFormat="1" ht="14.25" x14ac:dyDescent="0.2">
      <c r="A9" s="52" t="s">
        <v>194</v>
      </c>
      <c r="B9" s="52"/>
      <c r="C9" s="52"/>
      <c r="D9" s="52"/>
      <c r="E9" s="52"/>
      <c r="F9" s="52"/>
      <c r="G9" s="3"/>
      <c r="I9" s="8"/>
      <c r="J9" s="8"/>
      <c r="K9" s="8"/>
    </row>
    <row r="10" spans="1:11" x14ac:dyDescent="0.25">
      <c r="A10" s="53" t="s">
        <v>0</v>
      </c>
      <c r="B10" s="54" t="s">
        <v>1</v>
      </c>
      <c r="C10" s="53" t="s">
        <v>2</v>
      </c>
      <c r="D10" s="53" t="s">
        <v>3</v>
      </c>
      <c r="E10" s="53"/>
      <c r="F10" s="53" t="s">
        <v>4</v>
      </c>
      <c r="G10" s="4"/>
      <c r="H10" s="15"/>
      <c r="I10" s="13"/>
    </row>
    <row r="11" spans="1:11" x14ac:dyDescent="0.25">
      <c r="A11" s="53"/>
      <c r="B11" s="54"/>
      <c r="C11" s="53"/>
      <c r="D11" s="40" t="s">
        <v>5</v>
      </c>
      <c r="E11" s="40" t="s">
        <v>6</v>
      </c>
      <c r="F11" s="53"/>
      <c r="G11" s="4"/>
      <c r="H11" s="15"/>
      <c r="I11" s="13"/>
    </row>
    <row r="12" spans="1:11" x14ac:dyDescent="0.25">
      <c r="A12" s="29" t="s">
        <v>101</v>
      </c>
      <c r="B12" s="23" t="s">
        <v>102</v>
      </c>
      <c r="C12" s="29" t="s">
        <v>48</v>
      </c>
      <c r="D12" s="40" t="s">
        <v>48</v>
      </c>
      <c r="E12" s="40" t="s">
        <v>48</v>
      </c>
      <c r="F12" s="29" t="s">
        <v>48</v>
      </c>
      <c r="G12" s="4"/>
      <c r="H12" s="15"/>
      <c r="I12" s="13"/>
    </row>
    <row r="13" spans="1:11" ht="32.25" customHeight="1" x14ac:dyDescent="0.25">
      <c r="A13" s="29">
        <v>1</v>
      </c>
      <c r="B13" s="18" t="s">
        <v>27</v>
      </c>
      <c r="C13" s="29" t="s">
        <v>7</v>
      </c>
      <c r="D13" s="7">
        <v>47606.71</v>
      </c>
      <c r="E13" s="7">
        <f>E14+E44</f>
        <v>43543.199999999997</v>
      </c>
      <c r="F13" s="22"/>
      <c r="G13" s="5" t="s">
        <v>23</v>
      </c>
    </row>
    <row r="14" spans="1:11" x14ac:dyDescent="0.25">
      <c r="A14" s="29" t="s">
        <v>9</v>
      </c>
      <c r="B14" s="26" t="s">
        <v>98</v>
      </c>
      <c r="C14" s="29" t="s">
        <v>7</v>
      </c>
      <c r="D14" s="31">
        <f>D15+D20+D22</f>
        <v>39900.639999999999</v>
      </c>
      <c r="E14" s="31">
        <f>E15+E20+E22</f>
        <v>28128.219999999998</v>
      </c>
      <c r="F14" s="29"/>
      <c r="G14" s="6"/>
    </row>
    <row r="15" spans="1:11" x14ac:dyDescent="0.25">
      <c r="A15" s="29" t="s">
        <v>10</v>
      </c>
      <c r="B15" s="18" t="s">
        <v>11</v>
      </c>
      <c r="C15" s="29" t="s">
        <v>7</v>
      </c>
      <c r="D15" s="32">
        <f>D16+D18</f>
        <v>28346.699999999997</v>
      </c>
      <c r="E15" s="32">
        <f>E16+E18</f>
        <v>12068.92</v>
      </c>
      <c r="F15" s="22"/>
      <c r="G15" s="6"/>
    </row>
    <row r="16" spans="1:11" ht="50.25" customHeight="1" x14ac:dyDescent="0.25">
      <c r="A16" s="29" t="s">
        <v>12</v>
      </c>
      <c r="B16" s="23" t="s">
        <v>28</v>
      </c>
      <c r="C16" s="29" t="s">
        <v>7</v>
      </c>
      <c r="D16" s="7">
        <v>5059.8999999999996</v>
      </c>
      <c r="E16" s="7">
        <v>1433.1</v>
      </c>
      <c r="F16" s="22" t="s">
        <v>173</v>
      </c>
      <c r="G16" s="6"/>
    </row>
    <row r="17" spans="1:7" x14ac:dyDescent="0.25">
      <c r="A17" s="29" t="s">
        <v>15</v>
      </c>
      <c r="B17" s="14" t="s">
        <v>29</v>
      </c>
      <c r="C17" s="29" t="s">
        <v>7</v>
      </c>
      <c r="D17" s="40">
        <v>0</v>
      </c>
      <c r="E17" s="40">
        <v>0</v>
      </c>
      <c r="F17" s="29"/>
      <c r="G17" s="6"/>
    </row>
    <row r="18" spans="1:7" ht="74.25" customHeight="1" x14ac:dyDescent="0.25">
      <c r="A18" s="29" t="s">
        <v>30</v>
      </c>
      <c r="B18" s="14" t="s">
        <v>31</v>
      </c>
      <c r="C18" s="29" t="s">
        <v>7</v>
      </c>
      <c r="D18" s="40">
        <v>23286.799999999999</v>
      </c>
      <c r="E18" s="7">
        <v>10635.82</v>
      </c>
      <c r="F18" s="22" t="s">
        <v>181</v>
      </c>
      <c r="G18" s="6"/>
    </row>
    <row r="19" spans="1:7" x14ac:dyDescent="0.25">
      <c r="A19" s="29" t="s">
        <v>32</v>
      </c>
      <c r="B19" s="14" t="s">
        <v>13</v>
      </c>
      <c r="C19" s="29" t="s">
        <v>7</v>
      </c>
      <c r="D19" s="40">
        <v>0</v>
      </c>
      <c r="E19" s="40"/>
      <c r="F19" s="29"/>
      <c r="G19" s="6"/>
    </row>
    <row r="20" spans="1:7" ht="45" x14ac:dyDescent="0.25">
      <c r="A20" s="29" t="s">
        <v>14</v>
      </c>
      <c r="B20" s="14" t="s">
        <v>143</v>
      </c>
      <c r="C20" s="29" t="s">
        <v>7</v>
      </c>
      <c r="D20" s="24">
        <v>10720.43</v>
      </c>
      <c r="E20" s="32">
        <v>14104.86</v>
      </c>
      <c r="F20" s="23" t="s">
        <v>196</v>
      </c>
      <c r="G20" s="6"/>
    </row>
    <row r="21" spans="1:7" x14ac:dyDescent="0.25">
      <c r="A21" s="29" t="s">
        <v>33</v>
      </c>
      <c r="B21" s="14" t="s">
        <v>13</v>
      </c>
      <c r="C21" s="29" t="s">
        <v>7</v>
      </c>
      <c r="D21" s="40">
        <v>0</v>
      </c>
      <c r="E21" s="40">
        <v>0</v>
      </c>
      <c r="F21" s="29"/>
      <c r="G21" s="6"/>
    </row>
    <row r="22" spans="1:7" ht="30" x14ac:dyDescent="0.25">
      <c r="A22" s="29" t="s">
        <v>16</v>
      </c>
      <c r="B22" s="14" t="s">
        <v>103</v>
      </c>
      <c r="C22" s="29" t="s">
        <v>7</v>
      </c>
      <c r="D22" s="24">
        <v>833.51</v>
      </c>
      <c r="E22" s="32">
        <f>E25+E24+E26+E27+E28+E29+E30+E31+E32+E33+E34+E35+E36+E37+E38+E39+E41+E40</f>
        <v>1954.44</v>
      </c>
      <c r="F22" s="29"/>
      <c r="G22" s="6"/>
    </row>
    <row r="23" spans="1:7" ht="30" x14ac:dyDescent="0.25">
      <c r="A23" s="29" t="s">
        <v>104</v>
      </c>
      <c r="B23" s="14" t="s">
        <v>105</v>
      </c>
      <c r="C23" s="29" t="s">
        <v>7</v>
      </c>
      <c r="D23" s="40">
        <v>0</v>
      </c>
      <c r="E23" s="40">
        <v>0</v>
      </c>
      <c r="F23" s="29"/>
      <c r="G23" s="6"/>
    </row>
    <row r="24" spans="1:7" x14ac:dyDescent="0.25">
      <c r="A24" s="29" t="s">
        <v>106</v>
      </c>
      <c r="B24" s="14" t="s">
        <v>107</v>
      </c>
      <c r="C24" s="29" t="s">
        <v>7</v>
      </c>
      <c r="D24" s="40">
        <v>0</v>
      </c>
      <c r="E24" s="7">
        <v>156.82</v>
      </c>
      <c r="F24" s="29"/>
      <c r="G24" s="6"/>
    </row>
    <row r="25" spans="1:7" ht="30" x14ac:dyDescent="0.25">
      <c r="A25" s="29" t="s">
        <v>108</v>
      </c>
      <c r="B25" s="14" t="s">
        <v>132</v>
      </c>
      <c r="C25" s="29" t="s">
        <v>7</v>
      </c>
      <c r="D25" s="40">
        <v>0</v>
      </c>
      <c r="E25" s="47">
        <v>100.74</v>
      </c>
      <c r="F25" s="29"/>
      <c r="G25" s="6"/>
    </row>
    <row r="26" spans="1:7" x14ac:dyDescent="0.25">
      <c r="A26" s="29" t="s">
        <v>134</v>
      </c>
      <c r="B26" s="18" t="s">
        <v>87</v>
      </c>
      <c r="C26" s="29" t="s">
        <v>7</v>
      </c>
      <c r="D26" s="40"/>
      <c r="E26" s="7">
        <v>122.6</v>
      </c>
      <c r="F26" s="29"/>
      <c r="G26" s="6"/>
    </row>
    <row r="27" spans="1:7" x14ac:dyDescent="0.25">
      <c r="A27" s="29" t="s">
        <v>135</v>
      </c>
      <c r="B27" s="18" t="s">
        <v>157</v>
      </c>
      <c r="C27" s="29" t="s">
        <v>7</v>
      </c>
      <c r="D27" s="40"/>
      <c r="E27" s="7">
        <v>0</v>
      </c>
      <c r="F27" s="36"/>
      <c r="G27" s="6"/>
    </row>
    <row r="28" spans="1:7" x14ac:dyDescent="0.25">
      <c r="A28" s="29" t="s">
        <v>136</v>
      </c>
      <c r="B28" s="18" t="s">
        <v>88</v>
      </c>
      <c r="C28" s="29" t="s">
        <v>7</v>
      </c>
      <c r="D28" s="40"/>
      <c r="E28" s="7">
        <v>97.51</v>
      </c>
      <c r="F28" s="36"/>
      <c r="G28" s="6"/>
    </row>
    <row r="29" spans="1:7" ht="40.5" x14ac:dyDescent="0.25">
      <c r="A29" s="29" t="s">
        <v>137</v>
      </c>
      <c r="B29" s="36" t="s">
        <v>160</v>
      </c>
      <c r="C29" s="29" t="s">
        <v>7</v>
      </c>
      <c r="D29" s="40"/>
      <c r="E29" s="7">
        <v>0</v>
      </c>
      <c r="F29" s="36"/>
      <c r="G29" s="6"/>
    </row>
    <row r="30" spans="1:7" x14ac:dyDescent="0.25">
      <c r="A30" s="29" t="s">
        <v>138</v>
      </c>
      <c r="B30" s="18" t="s">
        <v>89</v>
      </c>
      <c r="C30" s="29" t="s">
        <v>7</v>
      </c>
      <c r="D30" s="40"/>
      <c r="E30" s="7">
        <v>24</v>
      </c>
      <c r="F30" s="36" t="s">
        <v>159</v>
      </c>
      <c r="G30" s="6"/>
    </row>
    <row r="31" spans="1:7" ht="30" x14ac:dyDescent="0.25">
      <c r="A31" s="29" t="s">
        <v>139</v>
      </c>
      <c r="B31" s="18" t="s">
        <v>166</v>
      </c>
      <c r="C31" s="29" t="s">
        <v>7</v>
      </c>
      <c r="D31" s="40"/>
      <c r="E31" s="7">
        <v>80.099999999999994</v>
      </c>
      <c r="F31" s="36" t="s">
        <v>161</v>
      </c>
      <c r="G31" s="6"/>
    </row>
    <row r="32" spans="1:7" ht="27" x14ac:dyDescent="0.25">
      <c r="A32" s="29" t="s">
        <v>140</v>
      </c>
      <c r="B32" s="18" t="s">
        <v>90</v>
      </c>
      <c r="C32" s="29" t="s">
        <v>7</v>
      </c>
      <c r="D32" s="40"/>
      <c r="E32" s="7">
        <v>3.05</v>
      </c>
      <c r="F32" s="36" t="s">
        <v>160</v>
      </c>
      <c r="G32" s="6"/>
    </row>
    <row r="33" spans="1:8" ht="15.75" customHeight="1" x14ac:dyDescent="0.25">
      <c r="A33" s="29" t="s">
        <v>141</v>
      </c>
      <c r="B33" s="18" t="s">
        <v>171</v>
      </c>
      <c r="C33" s="29" t="s">
        <v>7</v>
      </c>
      <c r="D33" s="40"/>
      <c r="E33" s="7">
        <v>72.510000000000005</v>
      </c>
      <c r="F33" s="36"/>
      <c r="G33" s="6"/>
    </row>
    <row r="34" spans="1:8" ht="30" x14ac:dyDescent="0.25">
      <c r="A34" s="29" t="s">
        <v>142</v>
      </c>
      <c r="B34" s="18" t="s">
        <v>174</v>
      </c>
      <c r="C34" s="29" t="s">
        <v>7</v>
      </c>
      <c r="D34" s="40"/>
      <c r="E34" s="47">
        <v>73.2</v>
      </c>
      <c r="F34" s="29"/>
      <c r="G34" s="6"/>
    </row>
    <row r="35" spans="1:8" x14ac:dyDescent="0.25">
      <c r="A35" s="29" t="s">
        <v>145</v>
      </c>
      <c r="B35" s="18" t="s">
        <v>91</v>
      </c>
      <c r="C35" s="29" t="s">
        <v>7</v>
      </c>
      <c r="D35" s="40"/>
      <c r="E35" s="7">
        <v>760.4</v>
      </c>
      <c r="F35" s="29"/>
      <c r="G35" s="6"/>
    </row>
    <row r="36" spans="1:8" x14ac:dyDescent="0.25">
      <c r="A36" s="29" t="s">
        <v>146</v>
      </c>
      <c r="B36" s="18" t="s">
        <v>92</v>
      </c>
      <c r="C36" s="29" t="s">
        <v>7</v>
      </c>
      <c r="D36" s="40"/>
      <c r="E36" s="47">
        <v>0</v>
      </c>
      <c r="F36" s="29"/>
      <c r="G36" s="6"/>
    </row>
    <row r="37" spans="1:8" ht="30" x14ac:dyDescent="0.25">
      <c r="A37" s="29" t="s">
        <v>147</v>
      </c>
      <c r="B37" s="18" t="s">
        <v>151</v>
      </c>
      <c r="C37" s="29" t="s">
        <v>7</v>
      </c>
      <c r="D37" s="40"/>
      <c r="E37" s="7">
        <v>301.19</v>
      </c>
      <c r="F37" s="29"/>
      <c r="G37" s="6"/>
      <c r="H37" s="21"/>
    </row>
    <row r="38" spans="1:8" x14ac:dyDescent="0.25">
      <c r="A38" s="29" t="s">
        <v>148</v>
      </c>
      <c r="B38" s="18" t="s">
        <v>144</v>
      </c>
      <c r="C38" s="29" t="s">
        <v>7</v>
      </c>
      <c r="D38" s="40"/>
      <c r="E38" s="7">
        <v>0</v>
      </c>
      <c r="F38" s="36"/>
      <c r="G38" s="6"/>
    </row>
    <row r="39" spans="1:8" x14ac:dyDescent="0.25">
      <c r="A39" s="38" t="s">
        <v>149</v>
      </c>
      <c r="B39" s="18" t="s">
        <v>165</v>
      </c>
      <c r="C39" s="38" t="s">
        <v>7</v>
      </c>
      <c r="D39" s="40"/>
      <c r="E39" s="7">
        <v>17.53</v>
      </c>
      <c r="F39" s="36"/>
      <c r="G39" s="6"/>
    </row>
    <row r="40" spans="1:8" x14ac:dyDescent="0.25">
      <c r="A40" s="38" t="s">
        <v>164</v>
      </c>
      <c r="B40" s="18" t="s">
        <v>167</v>
      </c>
      <c r="C40" s="38"/>
      <c r="D40" s="40"/>
      <c r="E40" s="7">
        <v>26.92</v>
      </c>
      <c r="F40" s="36"/>
      <c r="G40" s="6"/>
    </row>
    <row r="41" spans="1:8" x14ac:dyDescent="0.25">
      <c r="A41" s="29" t="s">
        <v>170</v>
      </c>
      <c r="B41" s="18" t="s">
        <v>168</v>
      </c>
      <c r="C41" s="29" t="s">
        <v>7</v>
      </c>
      <c r="D41" s="40"/>
      <c r="E41" s="7">
        <v>117.87</v>
      </c>
      <c r="F41" s="29"/>
      <c r="G41" s="6"/>
    </row>
    <row r="42" spans="1:8" ht="45" x14ac:dyDescent="0.25">
      <c r="A42" s="29" t="s">
        <v>34</v>
      </c>
      <c r="B42" s="18" t="s">
        <v>109</v>
      </c>
      <c r="C42" s="29" t="s">
        <v>7</v>
      </c>
      <c r="D42" s="40"/>
      <c r="E42" s="40"/>
      <c r="F42" s="29"/>
      <c r="G42" s="6"/>
    </row>
    <row r="43" spans="1:8" ht="30" x14ac:dyDescent="0.25">
      <c r="A43" s="16" t="s">
        <v>110</v>
      </c>
      <c r="B43" s="14" t="s">
        <v>111</v>
      </c>
      <c r="C43" s="29" t="s">
        <v>7</v>
      </c>
      <c r="D43" s="40"/>
      <c r="E43" s="40"/>
      <c r="F43" s="29"/>
      <c r="G43" s="6"/>
    </row>
    <row r="44" spans="1:8" ht="28.5" x14ac:dyDescent="0.25">
      <c r="A44" s="16" t="s">
        <v>44</v>
      </c>
      <c r="B44" s="25" t="s">
        <v>113</v>
      </c>
      <c r="C44" s="29" t="s">
        <v>7</v>
      </c>
      <c r="D44" s="31">
        <f>D47+D48+D60+D61+D63+D62</f>
        <v>8105.29</v>
      </c>
      <c r="E44" s="31">
        <f>E46+E47+E48+E60+E56+E50+E57+E49+E53+E54+E55+E61+E59</f>
        <v>15414.98</v>
      </c>
      <c r="F44" s="19"/>
      <c r="G44" s="6"/>
    </row>
    <row r="45" spans="1:8" x14ac:dyDescent="0.25">
      <c r="A45" s="16" t="s">
        <v>35</v>
      </c>
      <c r="B45" s="18" t="s">
        <v>112</v>
      </c>
      <c r="C45" s="29" t="s">
        <v>7</v>
      </c>
      <c r="D45" s="40">
        <v>0</v>
      </c>
      <c r="E45" s="40">
        <v>0</v>
      </c>
      <c r="F45" s="29"/>
      <c r="G45" s="6"/>
    </row>
    <row r="46" spans="1:8" ht="45" x14ac:dyDescent="0.25">
      <c r="A46" s="16" t="s">
        <v>36</v>
      </c>
      <c r="B46" s="18" t="s">
        <v>37</v>
      </c>
      <c r="C46" s="29" t="s">
        <v>7</v>
      </c>
      <c r="D46" s="40">
        <v>0</v>
      </c>
      <c r="E46" s="47">
        <v>1440.92</v>
      </c>
      <c r="F46" s="29"/>
      <c r="G46" s="6"/>
    </row>
    <row r="47" spans="1:8" ht="24" customHeight="1" x14ac:dyDescent="0.25">
      <c r="A47" s="29" t="s">
        <v>114</v>
      </c>
      <c r="B47" s="27" t="s">
        <v>169</v>
      </c>
      <c r="C47" s="29" t="s">
        <v>7</v>
      </c>
      <c r="D47" s="40">
        <v>4800.66</v>
      </c>
      <c r="E47" s="7">
        <v>6097.19</v>
      </c>
      <c r="F47" s="33" t="s">
        <v>163</v>
      </c>
      <c r="G47" s="6"/>
    </row>
    <row r="48" spans="1:8" ht="21" customHeight="1" x14ac:dyDescent="0.25">
      <c r="A48" s="29" t="s">
        <v>115</v>
      </c>
      <c r="B48" s="18" t="s">
        <v>116</v>
      </c>
      <c r="C48" s="29" t="s">
        <v>7</v>
      </c>
      <c r="D48" s="7">
        <v>3248.16</v>
      </c>
      <c r="E48" s="7">
        <v>4287.88</v>
      </c>
      <c r="F48" s="29"/>
      <c r="G48" s="6"/>
    </row>
    <row r="49" spans="1:7" ht="20.25" customHeight="1" x14ac:dyDescent="0.25">
      <c r="A49" s="29" t="s">
        <v>117</v>
      </c>
      <c r="B49" s="23" t="s">
        <v>189</v>
      </c>
      <c r="C49" s="29" t="s">
        <v>7</v>
      </c>
      <c r="D49" s="40">
        <v>0</v>
      </c>
      <c r="E49" s="47">
        <v>0</v>
      </c>
      <c r="F49" s="29"/>
      <c r="G49" s="6"/>
    </row>
    <row r="50" spans="1:7" ht="18" customHeight="1" x14ac:dyDescent="0.25">
      <c r="A50" s="29" t="s">
        <v>118</v>
      </c>
      <c r="B50" s="18" t="s">
        <v>182</v>
      </c>
      <c r="C50" s="29" t="s">
        <v>7</v>
      </c>
      <c r="D50" s="40">
        <v>0</v>
      </c>
      <c r="E50" s="47">
        <v>2649.61</v>
      </c>
      <c r="F50" s="29"/>
      <c r="G50" s="6"/>
    </row>
    <row r="51" spans="1:7" ht="20.25" customHeight="1" x14ac:dyDescent="0.25">
      <c r="A51" s="29" t="s">
        <v>119</v>
      </c>
      <c r="B51" s="18" t="s">
        <v>120</v>
      </c>
      <c r="C51" s="29" t="s">
        <v>7</v>
      </c>
      <c r="D51" s="40">
        <v>0</v>
      </c>
      <c r="E51" s="40">
        <v>0</v>
      </c>
      <c r="F51" s="29"/>
      <c r="G51" s="6"/>
    </row>
    <row r="52" spans="1:7" ht="18.75" customHeight="1" x14ac:dyDescent="0.25">
      <c r="A52" s="29" t="s">
        <v>121</v>
      </c>
      <c r="B52" s="18" t="s">
        <v>158</v>
      </c>
      <c r="C52" s="29" t="s">
        <v>7</v>
      </c>
      <c r="D52" s="40">
        <v>0</v>
      </c>
      <c r="E52" s="40">
        <v>0</v>
      </c>
      <c r="F52" s="29"/>
      <c r="G52" s="6"/>
    </row>
    <row r="53" spans="1:7" ht="20.25" customHeight="1" x14ac:dyDescent="0.25">
      <c r="A53" s="47" t="s">
        <v>183</v>
      </c>
      <c r="B53" s="18" t="s">
        <v>186</v>
      </c>
      <c r="C53" s="47" t="s">
        <v>7</v>
      </c>
      <c r="D53" s="47">
        <v>0</v>
      </c>
      <c r="E53" s="47">
        <v>775.89</v>
      </c>
      <c r="F53" s="47"/>
      <c r="G53" s="6"/>
    </row>
    <row r="54" spans="1:7" ht="20.25" customHeight="1" x14ac:dyDescent="0.25">
      <c r="A54" s="47" t="s">
        <v>184</v>
      </c>
      <c r="B54" s="18" t="s">
        <v>187</v>
      </c>
      <c r="C54" s="47" t="s">
        <v>7</v>
      </c>
      <c r="D54" s="47">
        <v>0</v>
      </c>
      <c r="E54" s="47">
        <v>73.64</v>
      </c>
      <c r="F54" s="47"/>
      <c r="G54" s="6"/>
    </row>
    <row r="55" spans="1:7" ht="18" customHeight="1" x14ac:dyDescent="0.25">
      <c r="A55" s="47" t="s">
        <v>185</v>
      </c>
      <c r="B55" s="18" t="s">
        <v>188</v>
      </c>
      <c r="C55" s="47" t="s">
        <v>7</v>
      </c>
      <c r="D55" s="47">
        <v>0</v>
      </c>
      <c r="E55" s="47">
        <v>0.45</v>
      </c>
      <c r="F55" s="47"/>
      <c r="G55" s="6"/>
    </row>
    <row r="56" spans="1:7" ht="19.5" customHeight="1" x14ac:dyDescent="0.25">
      <c r="A56" s="29" t="s">
        <v>122</v>
      </c>
      <c r="B56" s="18" t="s">
        <v>172</v>
      </c>
      <c r="C56" s="29" t="s">
        <v>7</v>
      </c>
      <c r="D56" s="40">
        <v>0</v>
      </c>
      <c r="E56" s="47">
        <v>32.26</v>
      </c>
      <c r="F56" s="29" t="s">
        <v>195</v>
      </c>
      <c r="G56" s="6"/>
    </row>
    <row r="57" spans="1:7" ht="75.75" customHeight="1" x14ac:dyDescent="0.25">
      <c r="A57" s="29" t="s">
        <v>123</v>
      </c>
      <c r="B57" s="18" t="s">
        <v>124</v>
      </c>
      <c r="C57" s="29" t="s">
        <v>7</v>
      </c>
      <c r="D57" s="40">
        <v>0</v>
      </c>
      <c r="E57" s="40">
        <v>0</v>
      </c>
      <c r="F57" s="29"/>
      <c r="G57" s="6"/>
    </row>
    <row r="58" spans="1:7" ht="27.75" customHeight="1" x14ac:dyDescent="0.25">
      <c r="A58" s="29" t="s">
        <v>125</v>
      </c>
      <c r="B58" s="18" t="s">
        <v>39</v>
      </c>
      <c r="C58" s="29" t="s">
        <v>40</v>
      </c>
      <c r="D58" s="40">
        <v>10</v>
      </c>
      <c r="E58" s="40">
        <v>18</v>
      </c>
      <c r="F58" s="23"/>
      <c r="G58" s="6"/>
    </row>
    <row r="59" spans="1:7" ht="136.5" customHeight="1" x14ac:dyDescent="0.25">
      <c r="A59" s="29" t="s">
        <v>126</v>
      </c>
      <c r="B59" s="14" t="s">
        <v>41</v>
      </c>
      <c r="C59" s="29" t="s">
        <v>7</v>
      </c>
      <c r="D59" s="40">
        <v>0</v>
      </c>
      <c r="E59" s="47">
        <v>0</v>
      </c>
      <c r="F59" s="29"/>
      <c r="G59" s="6"/>
    </row>
    <row r="60" spans="1:7" ht="36" customHeight="1" x14ac:dyDescent="0.25">
      <c r="A60" s="29" t="s">
        <v>127</v>
      </c>
      <c r="B60" s="14" t="s">
        <v>128</v>
      </c>
      <c r="C60" s="29" t="s">
        <v>7</v>
      </c>
      <c r="D60" s="40">
        <v>56.47</v>
      </c>
      <c r="E60" s="47">
        <v>57.14</v>
      </c>
      <c r="F60" s="29" t="s">
        <v>94</v>
      </c>
      <c r="G60" s="6"/>
    </row>
    <row r="61" spans="1:7" ht="36" customHeight="1" x14ac:dyDescent="0.25">
      <c r="A61" s="37" t="s">
        <v>17</v>
      </c>
      <c r="B61" s="14" t="s">
        <v>175</v>
      </c>
      <c r="C61" s="37" t="s">
        <v>7</v>
      </c>
      <c r="D61" s="40">
        <v>0</v>
      </c>
      <c r="E61" s="47">
        <v>0</v>
      </c>
      <c r="F61" s="41"/>
      <c r="G61" s="6"/>
    </row>
    <row r="62" spans="1:7" ht="36" customHeight="1" x14ac:dyDescent="0.25">
      <c r="A62" s="47" t="s">
        <v>191</v>
      </c>
      <c r="B62" s="14" t="s">
        <v>192</v>
      </c>
      <c r="C62" s="47" t="s">
        <v>7</v>
      </c>
      <c r="D62" s="47">
        <v>0</v>
      </c>
      <c r="E62" s="47">
        <v>0</v>
      </c>
      <c r="F62" s="48"/>
      <c r="G62" s="6"/>
    </row>
    <row r="63" spans="1:7" ht="58.5" customHeight="1" x14ac:dyDescent="0.25">
      <c r="A63" s="29" t="s">
        <v>190</v>
      </c>
      <c r="B63" s="14" t="s">
        <v>18</v>
      </c>
      <c r="C63" s="29" t="s">
        <v>7</v>
      </c>
      <c r="D63" s="40"/>
      <c r="E63" s="7"/>
      <c r="F63" s="35"/>
      <c r="G63" s="6"/>
    </row>
    <row r="64" spans="1:7" ht="30" x14ac:dyDescent="0.25">
      <c r="A64" s="29" t="s">
        <v>19</v>
      </c>
      <c r="B64" s="14" t="s">
        <v>38</v>
      </c>
      <c r="C64" s="29" t="s">
        <v>7</v>
      </c>
      <c r="D64" s="40">
        <v>0</v>
      </c>
      <c r="E64" s="40">
        <v>0</v>
      </c>
      <c r="F64" s="29"/>
      <c r="G64" s="6"/>
    </row>
    <row r="65" spans="1:7" ht="45" x14ac:dyDescent="0.25">
      <c r="A65" s="29" t="s">
        <v>20</v>
      </c>
      <c r="B65" s="14" t="s">
        <v>42</v>
      </c>
      <c r="C65" s="29" t="s">
        <v>7</v>
      </c>
      <c r="D65" s="40">
        <v>27979.85</v>
      </c>
      <c r="E65" s="7">
        <v>36603.61</v>
      </c>
      <c r="F65" s="20"/>
      <c r="G65" s="5" t="s">
        <v>24</v>
      </c>
    </row>
    <row r="66" spans="1:7" ht="30" x14ac:dyDescent="0.25">
      <c r="A66" s="29" t="s">
        <v>9</v>
      </c>
      <c r="B66" s="14" t="s">
        <v>43</v>
      </c>
      <c r="C66" s="29" t="s">
        <v>46</v>
      </c>
      <c r="D66" s="45">
        <v>7938.6</v>
      </c>
      <c r="E66" s="45">
        <v>9945.0419999999995</v>
      </c>
      <c r="F66" s="30"/>
      <c r="G66" s="5"/>
    </row>
    <row r="67" spans="1:7" ht="60" x14ac:dyDescent="0.25">
      <c r="A67" s="29" t="s">
        <v>44</v>
      </c>
      <c r="B67" s="14" t="s">
        <v>45</v>
      </c>
      <c r="C67" s="30" t="s">
        <v>150</v>
      </c>
      <c r="D67" s="40">
        <v>3.00569</v>
      </c>
      <c r="E67" s="44">
        <v>3.1051199999999999</v>
      </c>
      <c r="F67" s="30"/>
      <c r="G67" s="5"/>
    </row>
    <row r="68" spans="1:7" ht="85.5" x14ac:dyDescent="0.25">
      <c r="A68" s="29" t="s">
        <v>21</v>
      </c>
      <c r="B68" s="25" t="s">
        <v>47</v>
      </c>
      <c r="C68" s="29" t="s">
        <v>48</v>
      </c>
      <c r="D68" s="40" t="s">
        <v>48</v>
      </c>
      <c r="E68" s="40" t="s">
        <v>48</v>
      </c>
      <c r="F68" s="30" t="s">
        <v>48</v>
      </c>
      <c r="G68" s="5" t="s">
        <v>25</v>
      </c>
    </row>
    <row r="69" spans="1:7" ht="30" x14ac:dyDescent="0.25">
      <c r="A69" s="29" t="s">
        <v>8</v>
      </c>
      <c r="B69" s="18" t="s">
        <v>50</v>
      </c>
      <c r="C69" s="29" t="s">
        <v>51</v>
      </c>
      <c r="D69" s="40">
        <v>696</v>
      </c>
      <c r="E69" s="40">
        <v>747</v>
      </c>
      <c r="F69" s="30"/>
      <c r="G69" s="5"/>
    </row>
    <row r="70" spans="1:7" ht="30" x14ac:dyDescent="0.25">
      <c r="A70" s="29" t="s">
        <v>49</v>
      </c>
      <c r="B70" s="18" t="s">
        <v>52</v>
      </c>
      <c r="C70" s="29" t="s">
        <v>53</v>
      </c>
      <c r="D70" s="40">
        <v>191.97</v>
      </c>
      <c r="E70" s="40">
        <v>191.97</v>
      </c>
      <c r="F70" s="30"/>
      <c r="G70" s="5"/>
    </row>
    <row r="71" spans="1:7" ht="45" x14ac:dyDescent="0.25">
      <c r="A71" s="34" t="s">
        <v>54</v>
      </c>
      <c r="B71" s="18" t="s">
        <v>153</v>
      </c>
      <c r="C71" s="34" t="s">
        <v>53</v>
      </c>
      <c r="D71" s="40">
        <v>82</v>
      </c>
      <c r="E71" s="40">
        <v>82</v>
      </c>
      <c r="F71" s="35"/>
      <c r="G71" s="5"/>
    </row>
    <row r="72" spans="1:7" ht="31.5" customHeight="1" x14ac:dyDescent="0.25">
      <c r="A72" s="34" t="s">
        <v>55</v>
      </c>
      <c r="B72" s="18" t="s">
        <v>56</v>
      </c>
      <c r="C72" s="29" t="s">
        <v>53</v>
      </c>
      <c r="D72" s="40">
        <v>20.6</v>
      </c>
      <c r="E72" s="40">
        <v>20.6</v>
      </c>
      <c r="F72" s="30"/>
      <c r="G72" s="5"/>
    </row>
    <row r="73" spans="1:7" ht="33" customHeight="1" x14ac:dyDescent="0.25">
      <c r="A73" s="34" t="s">
        <v>154</v>
      </c>
      <c r="B73" s="18" t="s">
        <v>57</v>
      </c>
      <c r="C73" s="29" t="s">
        <v>53</v>
      </c>
      <c r="D73" s="40">
        <v>89.37</v>
      </c>
      <c r="E73" s="40">
        <v>89.37</v>
      </c>
      <c r="F73" s="30"/>
      <c r="G73" s="5"/>
    </row>
    <row r="74" spans="1:7" ht="30" x14ac:dyDescent="0.25">
      <c r="A74" s="29" t="s">
        <v>58</v>
      </c>
      <c r="B74" s="18" t="s">
        <v>59</v>
      </c>
      <c r="C74" s="29" t="s">
        <v>60</v>
      </c>
      <c r="D74" s="40">
        <v>478.15</v>
      </c>
      <c r="E74" s="42">
        <v>478.15</v>
      </c>
      <c r="F74" s="30"/>
      <c r="G74" s="5"/>
    </row>
    <row r="75" spans="1:7" ht="30" x14ac:dyDescent="0.25">
      <c r="A75" s="42" t="s">
        <v>61</v>
      </c>
      <c r="B75" s="18" t="s">
        <v>176</v>
      </c>
      <c r="C75" s="42" t="s">
        <v>60</v>
      </c>
      <c r="D75" s="42">
        <v>2.13</v>
      </c>
      <c r="E75" s="42">
        <v>2.13</v>
      </c>
      <c r="F75" s="43"/>
      <c r="G75" s="5"/>
    </row>
    <row r="76" spans="1:7" ht="30" x14ac:dyDescent="0.25">
      <c r="A76" s="29" t="s">
        <v>62</v>
      </c>
      <c r="B76" s="18" t="s">
        <v>72</v>
      </c>
      <c r="C76" s="29" t="s">
        <v>60</v>
      </c>
      <c r="D76" s="40">
        <v>14.58</v>
      </c>
      <c r="E76" s="40">
        <v>14.58</v>
      </c>
      <c r="F76" s="30"/>
      <c r="G76" s="5"/>
    </row>
    <row r="77" spans="1:7" ht="30" x14ac:dyDescent="0.25">
      <c r="A77" s="29" t="s">
        <v>63</v>
      </c>
      <c r="B77" s="18" t="s">
        <v>73</v>
      </c>
      <c r="C77" s="29" t="s">
        <v>60</v>
      </c>
      <c r="D77" s="40">
        <v>307.2</v>
      </c>
      <c r="E77" s="40">
        <v>307.2</v>
      </c>
      <c r="F77" s="30"/>
      <c r="G77" s="5"/>
    </row>
    <row r="78" spans="1:7" ht="30" x14ac:dyDescent="0.25">
      <c r="A78" s="29" t="s">
        <v>177</v>
      </c>
      <c r="B78" s="18" t="s">
        <v>64</v>
      </c>
      <c r="C78" s="29" t="s">
        <v>60</v>
      </c>
      <c r="D78" s="40">
        <v>160.57</v>
      </c>
      <c r="E78" s="42">
        <v>160.57</v>
      </c>
      <c r="F78" s="30"/>
      <c r="G78" s="5"/>
    </row>
    <row r="79" spans="1:7" ht="30" x14ac:dyDescent="0.25">
      <c r="A79" s="29" t="s">
        <v>65</v>
      </c>
      <c r="B79" s="18" t="s">
        <v>66</v>
      </c>
      <c r="C79" s="29" t="s">
        <v>60</v>
      </c>
      <c r="D79" s="7">
        <v>5002</v>
      </c>
      <c r="E79" s="7">
        <v>5002</v>
      </c>
      <c r="F79" s="30"/>
      <c r="G79" s="5"/>
    </row>
    <row r="80" spans="1:7" ht="30" x14ac:dyDescent="0.25">
      <c r="A80" s="34" t="s">
        <v>67</v>
      </c>
      <c r="B80" s="18" t="s">
        <v>156</v>
      </c>
      <c r="C80" s="34" t="s">
        <v>60</v>
      </c>
      <c r="D80" s="40">
        <v>430.2</v>
      </c>
      <c r="E80" s="42">
        <v>430.2</v>
      </c>
      <c r="F80" s="35"/>
      <c r="G80" s="5"/>
    </row>
    <row r="81" spans="1:7" ht="30" x14ac:dyDescent="0.25">
      <c r="A81" s="34" t="s">
        <v>68</v>
      </c>
      <c r="B81" s="18" t="s">
        <v>74</v>
      </c>
      <c r="C81" s="29" t="s">
        <v>60</v>
      </c>
      <c r="D81" s="7">
        <v>250</v>
      </c>
      <c r="E81" s="7">
        <v>250</v>
      </c>
      <c r="F81" s="30"/>
      <c r="G81" s="5"/>
    </row>
    <row r="82" spans="1:7" ht="30" x14ac:dyDescent="0.25">
      <c r="A82" s="34" t="s">
        <v>155</v>
      </c>
      <c r="B82" s="18" t="s">
        <v>75</v>
      </c>
      <c r="C82" s="29" t="s">
        <v>60</v>
      </c>
      <c r="D82" s="40">
        <v>4321.8</v>
      </c>
      <c r="E82" s="42">
        <v>4321.8</v>
      </c>
      <c r="F82" s="29"/>
      <c r="G82" s="6"/>
    </row>
    <row r="83" spans="1:7" ht="30" x14ac:dyDescent="0.25">
      <c r="A83" s="29" t="s">
        <v>69</v>
      </c>
      <c r="B83" s="18" t="s">
        <v>162</v>
      </c>
      <c r="C83" s="29" t="s">
        <v>76</v>
      </c>
      <c r="D83" s="40">
        <v>212.304</v>
      </c>
      <c r="E83" s="42">
        <v>212.304</v>
      </c>
      <c r="F83" s="29"/>
      <c r="G83" s="6"/>
    </row>
    <row r="84" spans="1:7" ht="30" x14ac:dyDescent="0.25">
      <c r="A84" s="42" t="s">
        <v>70</v>
      </c>
      <c r="B84" s="18" t="s">
        <v>178</v>
      </c>
      <c r="C84" s="42" t="s">
        <v>76</v>
      </c>
      <c r="D84" s="42">
        <v>1.1200000000000001</v>
      </c>
      <c r="E84" s="42">
        <v>1.1200000000000001</v>
      </c>
      <c r="F84" s="42"/>
      <c r="G84" s="6"/>
    </row>
    <row r="85" spans="1:7" ht="30" x14ac:dyDescent="0.25">
      <c r="A85" s="29" t="s">
        <v>70</v>
      </c>
      <c r="B85" s="18" t="s">
        <v>71</v>
      </c>
      <c r="C85" s="29" t="s">
        <v>76</v>
      </c>
      <c r="D85" s="40">
        <v>8.1</v>
      </c>
      <c r="E85" s="40">
        <v>8.1</v>
      </c>
      <c r="F85" s="29"/>
      <c r="G85" s="6"/>
    </row>
    <row r="86" spans="1:7" ht="30" x14ac:dyDescent="0.25">
      <c r="A86" s="29" t="s">
        <v>79</v>
      </c>
      <c r="B86" s="18" t="s">
        <v>77</v>
      </c>
      <c r="C86" s="29" t="s">
        <v>76</v>
      </c>
      <c r="D86" s="40">
        <v>131.82400000000001</v>
      </c>
      <c r="E86" s="40">
        <v>131.82400000000001</v>
      </c>
      <c r="F86" s="29"/>
      <c r="G86" s="6"/>
    </row>
    <row r="87" spans="1:7" ht="30" x14ac:dyDescent="0.25">
      <c r="A87" s="29" t="s">
        <v>80</v>
      </c>
      <c r="B87" s="18" t="s">
        <v>78</v>
      </c>
      <c r="C87" s="29" t="s">
        <v>76</v>
      </c>
      <c r="D87" s="40">
        <v>71.260000000000005</v>
      </c>
      <c r="E87" s="7">
        <v>71.260000000000005</v>
      </c>
      <c r="F87" s="29"/>
      <c r="G87" s="6"/>
    </row>
    <row r="88" spans="1:7" x14ac:dyDescent="0.25">
      <c r="A88" s="29" t="s">
        <v>81</v>
      </c>
      <c r="B88" s="18" t="s">
        <v>152</v>
      </c>
      <c r="C88" s="29" t="s">
        <v>82</v>
      </c>
      <c r="D88" s="40">
        <v>0.47</v>
      </c>
      <c r="E88" s="40">
        <v>0.47</v>
      </c>
      <c r="F88" s="29"/>
      <c r="G88" s="6"/>
    </row>
    <row r="89" spans="1:7" ht="33" customHeight="1" x14ac:dyDescent="0.25">
      <c r="A89" s="29" t="s">
        <v>83</v>
      </c>
      <c r="B89" s="18" t="s">
        <v>93</v>
      </c>
      <c r="C89" s="29" t="s">
        <v>7</v>
      </c>
      <c r="D89" s="40">
        <v>0</v>
      </c>
      <c r="E89" s="40">
        <v>0</v>
      </c>
      <c r="F89" s="29"/>
      <c r="G89" s="6"/>
    </row>
    <row r="90" spans="1:7" ht="30" x14ac:dyDescent="0.25">
      <c r="A90" s="29" t="s">
        <v>85</v>
      </c>
      <c r="B90" s="18" t="s">
        <v>84</v>
      </c>
      <c r="C90" s="29" t="s">
        <v>7</v>
      </c>
      <c r="D90" s="40">
        <v>0</v>
      </c>
      <c r="E90" s="40">
        <v>0</v>
      </c>
      <c r="F90" s="29"/>
      <c r="G90" s="6"/>
    </row>
    <row r="91" spans="1:7" ht="60" x14ac:dyDescent="0.25">
      <c r="A91" s="29" t="s">
        <v>86</v>
      </c>
      <c r="B91" s="18" t="s">
        <v>133</v>
      </c>
      <c r="C91" s="29" t="s">
        <v>82</v>
      </c>
      <c r="D91" s="7">
        <v>4.93</v>
      </c>
      <c r="E91" s="7">
        <v>5.7538999999999998</v>
      </c>
      <c r="F91" s="30"/>
      <c r="G91" s="6"/>
    </row>
    <row r="92" spans="1:7" x14ac:dyDescent="0.25">
      <c r="A92" s="29"/>
      <c r="B92" s="17" t="s">
        <v>26</v>
      </c>
      <c r="C92" s="29"/>
      <c r="D92" s="45">
        <f>D14+D44</f>
        <v>48005.93</v>
      </c>
      <c r="E92" s="45">
        <f>E14+E44</f>
        <v>43543.199999999997</v>
      </c>
      <c r="F92" s="29"/>
      <c r="G92" s="6"/>
    </row>
    <row r="93" spans="1:7" x14ac:dyDescent="0.25">
      <c r="E93" s="21">
        <f>E14+E44+E65</f>
        <v>80146.81</v>
      </c>
      <c r="G93" s="6"/>
    </row>
    <row r="94" spans="1:7" x14ac:dyDescent="0.25">
      <c r="B94" s="46" t="s">
        <v>179</v>
      </c>
      <c r="E94" s="49" t="s">
        <v>180</v>
      </c>
      <c r="F94" s="49"/>
      <c r="G94" s="6"/>
    </row>
    <row r="95" spans="1:7" x14ac:dyDescent="0.25">
      <c r="G95" s="6"/>
    </row>
    <row r="96" spans="1:7" x14ac:dyDescent="0.25">
      <c r="A96" s="60" t="s">
        <v>22</v>
      </c>
      <c r="B96" s="60"/>
    </row>
    <row r="97" spans="1:14" ht="43.5" customHeight="1" x14ac:dyDescent="0.25">
      <c r="A97" s="61" t="s">
        <v>131</v>
      </c>
      <c r="B97" s="61"/>
      <c r="C97" s="61"/>
      <c r="D97" s="61"/>
      <c r="E97" s="61"/>
      <c r="F97" s="61"/>
    </row>
    <row r="98" spans="1:14" ht="31.5" customHeight="1" x14ac:dyDescent="0.25">
      <c r="A98" s="59" t="s">
        <v>129</v>
      </c>
      <c r="B98" s="59"/>
      <c r="C98" s="59"/>
      <c r="D98" s="59"/>
      <c r="E98" s="59"/>
      <c r="F98" s="59"/>
    </row>
    <row r="99" spans="1:14" s="2" customFormat="1" ht="29.25" customHeight="1" x14ac:dyDescent="0.25">
      <c r="A99" s="59" t="s">
        <v>130</v>
      </c>
      <c r="B99" s="59"/>
      <c r="C99" s="59"/>
      <c r="D99" s="59"/>
      <c r="E99" s="59"/>
      <c r="F99" s="59"/>
      <c r="H99" s="11"/>
      <c r="I99" s="12"/>
      <c r="J99" s="12"/>
      <c r="K99" s="12"/>
    </row>
    <row r="100" spans="1:14" ht="26.25" customHeight="1" x14ac:dyDescent="0.25">
      <c r="A100" s="59"/>
      <c r="B100" s="59"/>
      <c r="C100" s="59"/>
      <c r="D100" s="59"/>
      <c r="E100" s="59"/>
      <c r="F100" s="59"/>
      <c r="N100" s="21"/>
    </row>
    <row r="101" spans="1:14" ht="30" customHeight="1" x14ac:dyDescent="0.25">
      <c r="A101" s="59"/>
      <c r="B101" s="59"/>
      <c r="C101" s="59"/>
      <c r="D101" s="59"/>
      <c r="E101" s="59"/>
      <c r="F101" s="59"/>
    </row>
    <row r="112" spans="1:14" x14ac:dyDescent="0.25">
      <c r="N112" s="21"/>
    </row>
  </sheetData>
  <mergeCells count="20">
    <mergeCell ref="A100:F100"/>
    <mergeCell ref="A101:F101"/>
    <mergeCell ref="A99:F99"/>
    <mergeCell ref="A96:B96"/>
    <mergeCell ref="A97:F97"/>
    <mergeCell ref="A98:F98"/>
    <mergeCell ref="E94:F94"/>
    <mergeCell ref="D1:F1"/>
    <mergeCell ref="A3:F3"/>
    <mergeCell ref="A9:F9"/>
    <mergeCell ref="A10:A11"/>
    <mergeCell ref="B10:B11"/>
    <mergeCell ref="C10:C11"/>
    <mergeCell ref="D10:E10"/>
    <mergeCell ref="F10:F11"/>
    <mergeCell ref="A5:C5"/>
    <mergeCell ref="A6:C6"/>
    <mergeCell ref="A7:C7"/>
    <mergeCell ref="A8:C8"/>
    <mergeCell ref="D8:E8"/>
  </mergeCells>
  <pageMargins left="0.27559055118110237" right="0.23622047244094491" top="0.15748031496062992" bottom="0.35433070866141736" header="0.23622047244094491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Павел</cp:lastModifiedBy>
  <cp:lastPrinted>2023-04-27T06:13:00Z</cp:lastPrinted>
  <dcterms:created xsi:type="dcterms:W3CDTF">2013-05-31T08:56:07Z</dcterms:created>
  <dcterms:modified xsi:type="dcterms:W3CDTF">2024-03-06T08:47:18Z</dcterms:modified>
</cp:coreProperties>
</file>