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5315" yWindow="60" windowWidth="12225" windowHeight="11940"/>
  </bookViews>
  <sheets>
    <sheet name="2024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M45" i="3" l="1"/>
  <c r="L45" i="3"/>
  <c r="K45" i="3"/>
  <c r="N44" i="3"/>
  <c r="M44" i="3"/>
  <c r="L44" i="3"/>
  <c r="K44" i="3"/>
  <c r="N42" i="3"/>
  <c r="M42" i="3"/>
  <c r="L42" i="3"/>
  <c r="K42" i="3"/>
  <c r="N43" i="3"/>
  <c r="M43" i="3"/>
  <c r="L43" i="3"/>
  <c r="K43" i="3"/>
  <c r="J44" i="3" l="1"/>
  <c r="I44" i="3"/>
  <c r="J42" i="3"/>
  <c r="I42" i="3"/>
  <c r="H44" i="3"/>
  <c r="H42" i="3"/>
  <c r="G42" i="3"/>
  <c r="I45" i="3"/>
  <c r="H45" i="3"/>
  <c r="G45" i="3"/>
  <c r="G44" i="3"/>
  <c r="G43" i="3" l="1"/>
  <c r="J43" i="3"/>
  <c r="I43" i="3"/>
  <c r="H43" i="3"/>
  <c r="E45" i="3" l="1"/>
  <c r="D45" i="3"/>
  <c r="C45" i="3"/>
  <c r="F44" i="3"/>
  <c r="E44" i="3"/>
  <c r="D44" i="3"/>
  <c r="C44" i="3"/>
  <c r="F42" i="3"/>
  <c r="E42" i="3"/>
  <c r="D42" i="3"/>
  <c r="C42" i="3"/>
  <c r="F43" i="3"/>
  <c r="E43" i="3"/>
  <c r="D43" i="3"/>
  <c r="C43" i="3"/>
  <c r="M34" i="3" l="1"/>
  <c r="L34" i="3"/>
  <c r="K34" i="3"/>
  <c r="N33" i="3"/>
  <c r="M33" i="3"/>
  <c r="L33" i="3"/>
  <c r="K33" i="3"/>
  <c r="N31" i="3"/>
  <c r="N32" i="3" s="1"/>
  <c r="M31" i="3"/>
  <c r="M32" i="3" s="1"/>
  <c r="L31" i="3"/>
  <c r="L32" i="3" s="1"/>
  <c r="K31" i="3"/>
  <c r="K32" i="3" s="1"/>
  <c r="J33" i="3" l="1"/>
  <c r="J31" i="3"/>
  <c r="J32" i="3" s="1"/>
  <c r="I34" i="3"/>
  <c r="I33" i="3"/>
  <c r="I31" i="3"/>
  <c r="I32" i="3" s="1"/>
  <c r="H34" i="3"/>
  <c r="H33" i="3"/>
  <c r="H31" i="3"/>
  <c r="H32" i="3" s="1"/>
  <c r="G34" i="3"/>
  <c r="G33" i="3"/>
  <c r="G31" i="3"/>
  <c r="G32" i="3" s="1"/>
  <c r="E34" i="3" l="1"/>
  <c r="D34" i="3"/>
  <c r="C34" i="3"/>
  <c r="F33" i="3"/>
  <c r="E33" i="3"/>
  <c r="D33" i="3"/>
  <c r="C33" i="3"/>
  <c r="F31" i="3"/>
  <c r="F32" i="3" s="1"/>
  <c r="E31" i="3"/>
  <c r="E32" i="3" s="1"/>
  <c r="D31" i="3"/>
  <c r="D32" i="3" s="1"/>
  <c r="C31" i="3"/>
  <c r="C32" i="3" s="1"/>
  <c r="M23" i="3" l="1"/>
  <c r="L23" i="3"/>
  <c r="K23" i="3"/>
  <c r="N22" i="3"/>
  <c r="M22" i="3"/>
  <c r="L22" i="3"/>
  <c r="K22" i="3"/>
  <c r="N20" i="3"/>
  <c r="M20" i="3"/>
  <c r="L20" i="3"/>
  <c r="K20" i="3"/>
  <c r="N21" i="3"/>
  <c r="M21" i="3"/>
  <c r="L21" i="3"/>
  <c r="K21" i="3"/>
  <c r="I23" i="3" l="1"/>
  <c r="H23" i="3"/>
  <c r="G23" i="3"/>
  <c r="J22" i="3"/>
  <c r="I22" i="3"/>
  <c r="H22" i="3"/>
  <c r="G22" i="3"/>
  <c r="J20" i="3"/>
  <c r="I20" i="3"/>
  <c r="H20" i="3"/>
  <c r="G20" i="3"/>
  <c r="J21" i="3"/>
  <c r="I21" i="3"/>
  <c r="H21" i="3"/>
  <c r="G21" i="3"/>
  <c r="E23" i="3" l="1"/>
  <c r="D23" i="3"/>
  <c r="C23" i="3"/>
  <c r="F22" i="3"/>
  <c r="E22" i="3"/>
  <c r="D22" i="3"/>
  <c r="C22" i="3"/>
  <c r="F20" i="3"/>
  <c r="F21" i="3" s="1"/>
  <c r="E20" i="3"/>
  <c r="E21" i="3" s="1"/>
  <c r="D20" i="3"/>
  <c r="D21" i="3" s="1"/>
  <c r="C20" i="3"/>
  <c r="C21" i="3" s="1"/>
  <c r="M12" i="3" l="1"/>
  <c r="L12" i="3"/>
  <c r="K12" i="3"/>
  <c r="N11" i="3"/>
  <c r="M11" i="3"/>
  <c r="L11" i="3"/>
  <c r="K11" i="3"/>
  <c r="N9" i="3"/>
  <c r="N10" i="3" s="1"/>
  <c r="M9" i="3"/>
  <c r="L9" i="3"/>
  <c r="L10" i="3" s="1"/>
  <c r="M10" i="3"/>
  <c r="K9" i="3"/>
  <c r="K10" i="3" s="1"/>
  <c r="I12" i="3" l="1"/>
  <c r="H12" i="3"/>
  <c r="G12" i="3"/>
  <c r="J11" i="3"/>
  <c r="I11" i="3"/>
  <c r="H11" i="3"/>
  <c r="G11" i="3"/>
  <c r="J9" i="3"/>
  <c r="J10" i="3" s="1"/>
  <c r="I9" i="3"/>
  <c r="I10" i="3" s="1"/>
  <c r="H9" i="3"/>
  <c r="H10" i="3" s="1"/>
  <c r="G9" i="3"/>
  <c r="G10" i="3" s="1"/>
  <c r="E12" i="3" l="1"/>
  <c r="D12" i="3"/>
  <c r="C12" i="3"/>
  <c r="F11" i="3"/>
  <c r="E11" i="3"/>
  <c r="D11" i="3"/>
  <c r="C11" i="3"/>
  <c r="F9" i="3"/>
  <c r="E9" i="3"/>
  <c r="D9" i="3"/>
  <c r="D10" i="3" s="1"/>
  <c r="C9" i="3"/>
  <c r="C10" i="3" l="1"/>
  <c r="E10" i="3"/>
  <c r="F10" i="3"/>
</calcChain>
</file>

<file path=xl/sharedStrings.xml><?xml version="1.0" encoding="utf-8"?>
<sst xmlns="http://schemas.openxmlformats.org/spreadsheetml/2006/main" count="148" uniqueCount="33">
  <si>
    <t>Наименование</t>
  </si>
  <si>
    <t>НН</t>
  </si>
  <si>
    <t>СН2</t>
  </si>
  <si>
    <t>СН1</t>
  </si>
  <si>
    <t>ВН</t>
  </si>
  <si>
    <t>Объем потерь электроэнергии в сетях сетевой организации в абсолютном и относительном выражении по уровням напряжения, используемым для целей ценообразования; тыс кВт*ч</t>
  </si>
  <si>
    <t>Размер фактических потерь, оплачиваемых покупателями при осуществлении расчетов за электрическую энергию по уровням напряжения; тыс кВт*ч</t>
  </si>
  <si>
    <t>Затраты на оплату потерь, тыс. руб. (с НДС)</t>
  </si>
  <si>
    <t>-</t>
  </si>
  <si>
    <t>ООО «Техносервис-ПЭ»</t>
  </si>
  <si>
    <t>Январь</t>
  </si>
  <si>
    <t>Февраль</t>
  </si>
  <si>
    <t>№ п/п</t>
  </si>
  <si>
    <t>Отпуск электроэнергии в сеть и отпуск электроэнергии   из сети, используемый для ценообразования,  потребителям электрической энергии и территориальным сетевым организациям, присоединенным к сетям сетевой организации;тыс. кВт*ч</t>
  </si>
  <si>
    <t>Объем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ценообразования; тыс кВт*ч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</si>
  <si>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</si>
  <si>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</si>
  <si>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</si>
  <si>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</si>
  <si>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</si>
  <si>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</si>
  <si>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</si>
  <si>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</si>
  <si>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</si>
  <si>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</si>
  <si>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о балансе электрической энергии и мощности, в том числе 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а также 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ценообразования;</t>
  </si>
  <si>
    <t>Пункт 19 г 2 (Постановление №24)</t>
  </si>
  <si>
    <t>Информация  о  балансе электрической энергии в 2024 году:</t>
  </si>
  <si>
    <t>1 квартал 2024 года</t>
  </si>
  <si>
    <t>2 квартал 2024 года</t>
  </si>
  <si>
    <t>3 квартал 2024 года</t>
  </si>
  <si>
    <t>4 квартал 2024 года</t>
  </si>
  <si>
    <t>Нормативные потери на 2024 год, 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</si>
</sst>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"/>
    <numFmt numFmtId="166" formatCode="#,##0.0000"/>
    <numFmt numFmtId="167" formatCode="#,##0.00000"/>
  </numFmts>
  <fonts count="11" x14ac:knownFonts="1">
    <font>
      <sz val="11"/>
      <color theme="1"/>
      <name val="Calibri"/>
      <family val="2"/>
      <scheme val="minor"/>
    </font>
    <font>
      <u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9" fontId="6" fillId="0" borderId="0" applyBorder="0">
      <alignment vertical="top"/>
    </xf>
    <xf numFmtId="0" fontId="1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167" fontId="8" fillId="0" borderId="5" xfId="0" applyNumberFormat="1" applyFont="1" applyFill="1" applyBorder="1" applyAlignment="1">
      <alignment horizontal="center" vertical="center" wrapText="1"/>
    </xf>
    <xf numFmtId="167" fontId="8" fillId="0" borderId="6" xfId="0" applyNumberFormat="1" applyFont="1" applyFill="1" applyBorder="1" applyAlignment="1">
      <alignment horizontal="center" vertical="center" wrapText="1"/>
    </xf>
    <xf numFmtId="167" fontId="8" fillId="0" borderId="3" xfId="0" applyNumberFormat="1" applyFont="1" applyFill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167" fontId="8" fillId="0" borderId="6" xfId="0" applyNumberFormat="1" applyFont="1" applyBorder="1" applyAlignment="1">
      <alignment horizontal="center" vertical="center" wrapText="1"/>
    </xf>
    <xf numFmtId="167" fontId="8" fillId="0" borderId="3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103;&#1085;&#1074;&#1072;&#1088;&#1100;%202024/&#1055;&#1088;&#1080;&#1083;&#1086;&#1078;&#1077;&#1085;&#1080;&#1077;%204,5%20&#1103;&#1085;&#1074;&#1072;&#1088;&#1100;%20&#1089;%20&#1092;&#1086;&#1088;&#1084;&#1091;&#1083;&#1072;&#1084;&#1080;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6;&#1082;&#1090;&#1103;&#1073;&#1088;&#1100;%202024/&#1055;&#1088;&#1080;&#1083;&#1086;&#1078;&#1077;&#1085;&#1080;&#1077;%204,5%20&#1086;&#1082;&#1090;&#1103;&#1073;&#1088;&#1100;%20&#1089;%20&#1092;&#1086;&#1088;&#1084;&#1091;&#1083;&#1072;&#1084;&#1080;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5;&#1086;&#1103;&#1073;&#1088;&#1100;%202024/&#1055;&#1088;&#1080;&#1083;&#1086;&#1078;&#1077;&#1085;&#1080;&#1077;%204,5%20&#1085;&#1086;&#1103;&#1073;&#1088;&#1100;%20&#1089;%20&#1092;&#1086;&#1088;&#1084;&#1091;&#1083;&#1072;&#1084;&#1080;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6;&#1077;&#1082;&#1072;&#1073;&#1088;&#1100;%202024/&#1055;&#1088;&#1080;&#1083;&#1086;&#1078;&#1077;&#1085;&#1080;&#1077;%204,5%20&#1076;&#1077;&#1082;&#1072;&#1073;&#1088;&#1100;%20&#1089;%20&#1092;&#1086;&#1088;&#1084;&#1091;&#1083;&#1072;&#1084;&#1080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92;&#1077;&#1074;&#1088;&#1072;&#1083;&#1100;%202024/&#1055;&#1088;&#1080;&#1083;&#1086;&#1078;&#1077;&#1085;&#1080;&#1077;%204,5%20&#1092;&#1077;&#1074;&#1088;&#1072;&#1083;&#1100;%20&#1089;%20&#1092;&#1086;&#1088;&#1084;&#1091;&#1083;&#1072;&#1084;&#1080;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8;&#1090;%202024/&#1055;&#1088;&#1080;&#1083;&#1086;&#1078;&#1077;&#1085;&#1080;&#1077;%204,5%20&#1084;&#1072;&#1088;&#1090;%20&#1089;%20&#1092;&#1086;&#1088;&#1084;&#1091;&#1083;&#1072;&#1084;&#1080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87;&#1088;&#1077;&#1083;&#1100;%202024/&#1055;&#1088;&#1080;&#1083;&#1086;&#1078;&#1077;&#1085;&#1080;&#1077;%204,5%20&#1072;&#1087;&#1088;&#1077;&#1083;&#1100;%20&#1089;%20&#1092;&#1086;&#1088;&#1084;&#1091;&#1083;&#1072;&#1084;&#1080;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1;%202024/&#1055;&#1088;&#1080;&#1083;&#1086;&#1078;&#1077;&#1085;&#1080;&#1077;%204,5%20&#1084;&#1072;&#1081;%20&#1089;%20&#1092;&#1086;&#1088;&#1084;&#1091;&#1083;&#1072;&#1084;&#108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5;&#1100;%202024/&#1055;&#1088;&#1080;&#1083;&#1086;&#1078;&#1077;&#1085;&#1080;&#1077;%204,5%20&#1080;&#1102;&#1085;&#1100;%20&#1089;%20&#1092;&#1086;&#1088;&#1084;&#1091;&#1083;&#1072;&#1084;&#1080;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3;&#1100;%202024/&#1055;&#1088;&#1080;&#1083;&#1086;&#1078;&#1077;&#1085;&#1080;&#1077;%204,5%20&#1080;&#1102;&#1083;&#1100;%20&#1089;%20&#1092;&#1086;&#1088;&#1084;&#1091;&#1083;&#1072;&#1084;&#1080;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74;&#1075;&#1091;&#1089;&#1090;%202024/&#1055;&#1088;&#1080;&#1083;&#1086;&#1078;&#1077;&#1085;&#1080;&#1077;%204,5%20&#1072;&#1074;&#1075;&#1091;&#1089;&#1090;%20&#1089;%20&#1092;&#1086;&#1088;&#1084;&#1091;&#1083;&#1072;&#1084;&#1080;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9;&#1077;&#1085;&#1090;&#1103;&#1073;&#1088;&#1100;%202024/&#1055;&#1088;&#1080;&#1083;&#1086;&#1078;&#1077;&#1085;&#1080;&#1077;%204,5%20&#1089;&#1077;&#1085;&#1090;&#1103;&#1073;&#1088;&#1100;%20&#1089;%20&#1092;&#1086;&#1088;&#1084;&#1091;&#1083;&#1072;&#1084;&#108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-288412.16000000003</v>
          </cell>
          <cell r="G24">
            <v>27200</v>
          </cell>
          <cell r="H24">
            <v>1079529.1599999999</v>
          </cell>
          <cell r="I24">
            <v>159</v>
          </cell>
        </row>
        <row r="25">
          <cell r="F25">
            <v>-0.81627555395150153</v>
          </cell>
          <cell r="G25">
            <v>0.45821484885648445</v>
          </cell>
          <cell r="H25">
            <v>15.937585406615209</v>
          </cell>
        </row>
        <row r="26">
          <cell r="F26">
            <v>24467003.200000014</v>
          </cell>
          <cell r="G26">
            <v>1497586.9999999998</v>
          </cell>
          <cell r="H26">
            <v>10961446.783942651</v>
          </cell>
          <cell r="I26">
            <v>10297742.699999997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359960.64</v>
          </cell>
          <cell r="G23">
            <v>27397</v>
          </cell>
          <cell r="H23">
            <v>441453.36</v>
          </cell>
          <cell r="I23">
            <v>77</v>
          </cell>
        </row>
        <row r="24">
          <cell r="F24">
            <v>1.2986572219911241</v>
          </cell>
          <cell r="G24">
            <v>0.47963448550417381</v>
          </cell>
          <cell r="H24">
            <v>8.7631386030339353</v>
          </cell>
        </row>
        <row r="25">
          <cell r="F25">
            <v>25429016</v>
          </cell>
          <cell r="G25">
            <v>1539648</v>
          </cell>
          <cell r="H25">
            <v>10068997</v>
          </cell>
          <cell r="I25">
            <v>601036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">
          <cell r="F22">
            <v>1239836.72</v>
          </cell>
          <cell r="G22">
            <v>26976</v>
          </cell>
          <cell r="H22">
            <v>1041914.28</v>
          </cell>
          <cell r="I22">
            <v>33</v>
          </cell>
        </row>
        <row r="23">
          <cell r="F23">
            <v>5.1320682802330948</v>
          </cell>
          <cell r="G23">
            <v>0.45405625948264927</v>
          </cell>
          <cell r="H23">
            <v>17.67021711224886</v>
          </cell>
        </row>
        <row r="24">
          <cell r="F24">
            <v>21112292</v>
          </cell>
          <cell r="G24">
            <v>1641092</v>
          </cell>
          <cell r="H24">
            <v>10244262</v>
          </cell>
          <cell r="I24">
            <v>689768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">
          <cell r="F22">
            <v>1367479.2</v>
          </cell>
          <cell r="G22">
            <v>28652</v>
          </cell>
          <cell r="H22">
            <v>1015555.8</v>
          </cell>
          <cell r="I22">
            <v>38</v>
          </cell>
        </row>
        <row r="23">
          <cell r="F23">
            <v>5.0506015182468351</v>
          </cell>
          <cell r="G23">
            <v>0.45221123750922704</v>
          </cell>
          <cell r="H23">
            <v>16.654536008473915</v>
          </cell>
        </row>
        <row r="24">
          <cell r="F24">
            <v>23795847</v>
          </cell>
          <cell r="G24">
            <v>1665607</v>
          </cell>
          <cell r="H24">
            <v>10553780</v>
          </cell>
          <cell r="I24">
            <v>628041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623839.28</v>
          </cell>
          <cell r="G24">
            <v>25484</v>
          </cell>
          <cell r="H24">
            <v>1430066.72</v>
          </cell>
          <cell r="I24">
            <v>144</v>
          </cell>
        </row>
        <row r="25">
          <cell r="F25">
            <v>1.9017805892496413</v>
          </cell>
          <cell r="G25">
            <v>0.45202630493683177</v>
          </cell>
          <cell r="H25">
            <v>22.296113812764727</v>
          </cell>
        </row>
        <row r="26">
          <cell r="F26">
            <v>21318115.399999976</v>
          </cell>
          <cell r="G26">
            <v>1443093.0000000005</v>
          </cell>
          <cell r="H26">
            <v>10221578.672012091</v>
          </cell>
          <cell r="I26">
            <v>9792282.0030000024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  <sheetName val="Прил.4.1 (юр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321954.64</v>
          </cell>
          <cell r="G24">
            <v>27452</v>
          </cell>
          <cell r="H24">
            <v>841189.36</v>
          </cell>
          <cell r="I24">
            <v>125</v>
          </cell>
        </row>
        <row r="25">
          <cell r="F25">
            <v>0.9846463745274141</v>
          </cell>
          <cell r="G25">
            <v>0.48938346988425185</v>
          </cell>
          <cell r="H25">
            <v>14.517061041458708</v>
          </cell>
        </row>
        <row r="26">
          <cell r="F26">
            <v>20873428.800000027</v>
          </cell>
          <cell r="G26">
            <v>1452882.9999999986</v>
          </cell>
          <cell r="H26">
            <v>9832240.1715362128</v>
          </cell>
          <cell r="I26">
            <v>10752210.6</v>
          </cell>
        </row>
      </sheetData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385432.4</v>
          </cell>
          <cell r="G24">
            <v>25903</v>
          </cell>
          <cell r="H24">
            <v>535396.6</v>
          </cell>
          <cell r="I24">
            <v>79</v>
          </cell>
        </row>
        <row r="25">
          <cell r="F25">
            <v>1.25145545769402</v>
          </cell>
          <cell r="G25">
            <v>0.52768948886867106</v>
          </cell>
          <cell r="H25">
            <v>10.735780614915088</v>
          </cell>
        </row>
        <row r="26">
          <cell r="F26">
            <v>18877685</v>
          </cell>
          <cell r="G26">
            <v>1248088</v>
          </cell>
          <cell r="H26">
            <v>8904820</v>
          </cell>
          <cell r="I26">
            <v>10717115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488787.92</v>
          </cell>
          <cell r="G24">
            <v>30521</v>
          </cell>
          <cell r="H24">
            <v>932588.08000000007</v>
          </cell>
          <cell r="I24">
            <v>135</v>
          </cell>
        </row>
        <row r="25">
          <cell r="F25">
            <v>1.5678220562667649</v>
          </cell>
          <cell r="G25">
            <v>0.58246927966445372</v>
          </cell>
          <cell r="H25">
            <v>18.20925130044731</v>
          </cell>
        </row>
        <row r="26">
          <cell r="F26">
            <v>21759078</v>
          </cell>
          <cell r="G26">
            <v>1198152</v>
          </cell>
          <cell r="H26">
            <v>9012644</v>
          </cell>
          <cell r="I26">
            <v>8115771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102021.51999999999</v>
          </cell>
          <cell r="G24">
            <v>72562</v>
          </cell>
          <cell r="H24">
            <v>626185.48</v>
          </cell>
          <cell r="I24">
            <v>60</v>
          </cell>
        </row>
        <row r="25">
          <cell r="F25">
            <v>0.36002354198460568</v>
          </cell>
          <cell r="G25">
            <v>1.6188917857785079</v>
          </cell>
          <cell r="H25">
            <v>13.241435107110721</v>
          </cell>
        </row>
        <row r="26">
          <cell r="F26">
            <v>24287169</v>
          </cell>
          <cell r="G26">
            <v>1090135</v>
          </cell>
          <cell r="H26">
            <v>7885636</v>
          </cell>
          <cell r="I26">
            <v>3484876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330555.40000000002</v>
          </cell>
          <cell r="G23">
            <v>75608</v>
          </cell>
          <cell r="H23">
            <v>903820.6</v>
          </cell>
          <cell r="I23">
            <v>83</v>
          </cell>
        </row>
        <row r="24">
          <cell r="F24">
            <v>1.0954822361285566</v>
          </cell>
          <cell r="G24">
            <v>1.5851654278456002</v>
          </cell>
          <cell r="H24">
            <v>19.023737033033996</v>
          </cell>
        </row>
        <row r="25">
          <cell r="F25">
            <v>28690939</v>
          </cell>
          <cell r="G25">
            <v>1069232</v>
          </cell>
          <cell r="H25">
            <v>8158665</v>
          </cell>
          <cell r="I25">
            <v>466254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-20748.080000000002</v>
          </cell>
          <cell r="G23">
            <v>87928</v>
          </cell>
          <cell r="H23">
            <v>569736.24</v>
          </cell>
          <cell r="I23">
            <v>60</v>
          </cell>
        </row>
        <row r="24">
          <cell r="F24">
            <v>-6.805390971943058E-2</v>
          </cell>
          <cell r="G24">
            <v>1.7359461763499249</v>
          </cell>
          <cell r="H24">
            <v>12.821495714512684</v>
          </cell>
        </row>
        <row r="25">
          <cell r="F25">
            <v>22905888</v>
          </cell>
          <cell r="G25">
            <v>1060012</v>
          </cell>
          <cell r="H25">
            <v>14957716</v>
          </cell>
          <cell r="I25">
            <v>435856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4217.0800000000017</v>
          </cell>
          <cell r="G23">
            <v>26712</v>
          </cell>
          <cell r="H23">
            <v>834248.91999999993</v>
          </cell>
          <cell r="I23">
            <v>78</v>
          </cell>
        </row>
        <row r="24">
          <cell r="F24">
            <v>1.4452523965305285E-2</v>
          </cell>
          <cell r="G24">
            <v>0.5227145620778334</v>
          </cell>
          <cell r="H24">
            <v>18.08874064691101</v>
          </cell>
        </row>
        <row r="25">
          <cell r="F25">
            <v>15147197</v>
          </cell>
          <cell r="G25">
            <v>1200549</v>
          </cell>
          <cell r="H25">
            <v>21233743</v>
          </cell>
          <cell r="I25">
            <v>454329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25" zoomScale="124" zoomScaleNormal="124" workbookViewId="0">
      <selection activeCell="F56" sqref="F56"/>
    </sheetView>
  </sheetViews>
  <sheetFormatPr defaultRowHeight="15" x14ac:dyDescent="0.25"/>
  <cols>
    <col min="1" max="1" width="5" customWidth="1"/>
    <col min="2" max="2" width="54.5703125" customWidth="1"/>
    <col min="3" max="3" width="7.42578125" customWidth="1"/>
    <col min="4" max="4" width="8.5703125" customWidth="1"/>
    <col min="5" max="5" width="8" customWidth="1"/>
    <col min="6" max="8" width="7.42578125" customWidth="1"/>
    <col min="9" max="9" width="7.85546875" customWidth="1"/>
    <col min="10" max="11" width="7.42578125" customWidth="1"/>
    <col min="12" max="12" width="8.85546875" customWidth="1"/>
    <col min="13" max="13" width="8" customWidth="1"/>
    <col min="14" max="14" width="7.42578125" customWidth="1"/>
  </cols>
  <sheetData>
    <row r="1" spans="1:14" ht="97.5" customHeight="1" x14ac:dyDescent="0.25">
      <c r="B1" s="41" t="s">
        <v>25</v>
      </c>
      <c r="C1" s="41"/>
      <c r="D1" s="41"/>
      <c r="E1" s="41"/>
      <c r="F1" s="41"/>
      <c r="G1" s="41"/>
    </row>
    <row r="2" spans="1:14" x14ac:dyDescent="0.25">
      <c r="B2" t="s">
        <v>26</v>
      </c>
    </row>
    <row r="3" spans="1:14" ht="18.75" x14ac:dyDescent="0.25">
      <c r="B3" s="1" t="s">
        <v>9</v>
      </c>
    </row>
    <row r="4" spans="1:14" ht="15.75" x14ac:dyDescent="0.25">
      <c r="B4" s="2" t="s">
        <v>27</v>
      </c>
    </row>
    <row r="5" spans="1:14" ht="15.75" x14ac:dyDescent="0.25">
      <c r="B5" s="2"/>
    </row>
    <row r="6" spans="1:14" ht="15.75" customHeight="1" x14ac:dyDescent="0.25">
      <c r="A6" s="33" t="s">
        <v>28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</row>
    <row r="7" spans="1:14" x14ac:dyDescent="0.25">
      <c r="A7" s="36" t="s">
        <v>12</v>
      </c>
      <c r="B7" s="38" t="s">
        <v>0</v>
      </c>
      <c r="C7" s="40" t="s">
        <v>10</v>
      </c>
      <c r="D7" s="40"/>
      <c r="E7" s="40"/>
      <c r="F7" s="40"/>
      <c r="G7" s="40" t="s">
        <v>11</v>
      </c>
      <c r="H7" s="40"/>
      <c r="I7" s="40"/>
      <c r="J7" s="40"/>
      <c r="K7" s="40" t="s">
        <v>15</v>
      </c>
      <c r="L7" s="40"/>
      <c r="M7" s="40"/>
      <c r="N7" s="40"/>
    </row>
    <row r="8" spans="1:14" ht="15.75" x14ac:dyDescent="0.25">
      <c r="A8" s="37"/>
      <c r="B8" s="39"/>
      <c r="C8" s="3" t="s">
        <v>4</v>
      </c>
      <c r="D8" s="4" t="s">
        <v>3</v>
      </c>
      <c r="E8" s="4" t="s">
        <v>2</v>
      </c>
      <c r="F8" s="4" t="s">
        <v>1</v>
      </c>
      <c r="G8" s="4" t="s">
        <v>4</v>
      </c>
      <c r="H8" s="4" t="s">
        <v>3</v>
      </c>
      <c r="I8" s="4" t="s">
        <v>2</v>
      </c>
      <c r="J8" s="4" t="s">
        <v>1</v>
      </c>
      <c r="K8" s="4" t="s">
        <v>4</v>
      </c>
      <c r="L8" s="4" t="s">
        <v>3</v>
      </c>
      <c r="M8" s="4" t="s">
        <v>2</v>
      </c>
      <c r="N8" s="4" t="s">
        <v>1</v>
      </c>
    </row>
    <row r="9" spans="1:14" ht="63.75" x14ac:dyDescent="0.25">
      <c r="A9" s="9">
        <v>1</v>
      </c>
      <c r="B9" s="10" t="s">
        <v>13</v>
      </c>
      <c r="C9" s="5">
        <f>'[1]Прил. 10. Тех баланс'!$F$26/1000</f>
        <v>24467.003200000014</v>
      </c>
      <c r="D9" s="5">
        <f>'[1]Прил. 10. Тех баланс'!$G$26/1000</f>
        <v>1497.5869999999998</v>
      </c>
      <c r="E9" s="5">
        <f>'[1]Прил. 10. Тех баланс'!$H$26/1000</f>
        <v>10961.446783942651</v>
      </c>
      <c r="F9" s="5">
        <f>'[1]Прил. 10. Тех баланс'!$I$26/1000</f>
        <v>10297.742699999997</v>
      </c>
      <c r="G9" s="5">
        <f>'[2]Прил. 10. Тех баланс'!$F$26/1000</f>
        <v>21318.115399999977</v>
      </c>
      <c r="H9" s="5">
        <f>'[2]Прил. 10. Тех баланс'!$G$26/1000</f>
        <v>1443.0930000000005</v>
      </c>
      <c r="I9" s="5">
        <f>'[2]Прил. 10. Тех баланс'!$H$26/1000</f>
        <v>10221.57867201209</v>
      </c>
      <c r="J9" s="5">
        <f>'[2]Прил. 10. Тех баланс'!$I$26/1000</f>
        <v>9792.2820030000021</v>
      </c>
      <c r="K9" s="5">
        <f>'[3]Прил. 10. Тех баланс'!$F$26/1000</f>
        <v>20873.428800000027</v>
      </c>
      <c r="L9" s="5">
        <f>'[3]Прил. 10. Тех баланс'!$G$26/1000</f>
        <v>1452.8829999999987</v>
      </c>
      <c r="M9" s="5">
        <f>'[3]Прил. 10. Тех баланс'!$H$26/1000</f>
        <v>9832.2401715362121</v>
      </c>
      <c r="N9" s="5">
        <f>'[3]Прил. 10. Тех баланс'!$I$26/1000</f>
        <v>10752.2106</v>
      </c>
    </row>
    <row r="10" spans="1:14" ht="51.75" customHeight="1" x14ac:dyDescent="0.25">
      <c r="A10" s="9">
        <v>2</v>
      </c>
      <c r="B10" s="10" t="s">
        <v>14</v>
      </c>
      <c r="C10" s="6">
        <f t="shared" ref="C10:J10" si="0">C9</f>
        <v>24467.003200000014</v>
      </c>
      <c r="D10" s="5">
        <f>D9</f>
        <v>1497.5869999999998</v>
      </c>
      <c r="E10" s="5">
        <f t="shared" si="0"/>
        <v>10961.446783942651</v>
      </c>
      <c r="F10" s="5">
        <f t="shared" si="0"/>
        <v>10297.742699999997</v>
      </c>
      <c r="G10" s="19">
        <f t="shared" si="0"/>
        <v>21318.115399999977</v>
      </c>
      <c r="H10" s="5">
        <f>H9</f>
        <v>1443.0930000000005</v>
      </c>
      <c r="I10" s="5">
        <f t="shared" si="0"/>
        <v>10221.57867201209</v>
      </c>
      <c r="J10" s="5">
        <f t="shared" si="0"/>
        <v>9792.2820030000021</v>
      </c>
      <c r="K10" s="20">
        <f t="shared" ref="K10" si="1">K9</f>
        <v>20873.428800000027</v>
      </c>
      <c r="L10" s="5">
        <f>L9</f>
        <v>1452.8829999999987</v>
      </c>
      <c r="M10" s="5">
        <f t="shared" ref="M10:N10" si="2">M9</f>
        <v>9832.2401715362121</v>
      </c>
      <c r="N10" s="5">
        <f t="shared" si="2"/>
        <v>10752.2106</v>
      </c>
    </row>
    <row r="11" spans="1:14" x14ac:dyDescent="0.25">
      <c r="A11" s="31">
        <v>3</v>
      </c>
      <c r="B11" s="32" t="s">
        <v>5</v>
      </c>
      <c r="C11" s="18">
        <f>'[1]Прил. 10. Тех баланс'!$F$24/1000</f>
        <v>-288.41216000000003</v>
      </c>
      <c r="D11" s="5">
        <f>'[1]Прил. 10. Тех баланс'!$G$24/1000</f>
        <v>27.2</v>
      </c>
      <c r="E11" s="5">
        <f>'[1]Прил. 10. Тех баланс'!$H$24/1000</f>
        <v>1079.5291599999998</v>
      </c>
      <c r="F11" s="5">
        <f>'[1]Прил. 10. Тех баланс'!$I$24/1000</f>
        <v>0.159</v>
      </c>
      <c r="G11" s="19">
        <f>'[2]Прил. 10. Тех баланс'!$F$24/1000</f>
        <v>623.83928000000003</v>
      </c>
      <c r="H11" s="5">
        <f>'[2]Прил. 10. Тех баланс'!$G$24/1000</f>
        <v>25.484000000000002</v>
      </c>
      <c r="I11" s="5">
        <f>'[2]Прил. 10. Тех баланс'!$H$24/1000</f>
        <v>1430.06672</v>
      </c>
      <c r="J11" s="5">
        <f>'[2]Прил. 10. Тех баланс'!$I$24/1000</f>
        <v>0.14399999999999999</v>
      </c>
      <c r="K11" s="20">
        <f>'[3]Прил. 10. Тех баланс'!$F$24/1000</f>
        <v>321.95464000000004</v>
      </c>
      <c r="L11" s="5">
        <f>'[3]Прил. 10. Тех баланс'!$G$24/1000</f>
        <v>27.452000000000002</v>
      </c>
      <c r="M11" s="5">
        <f>'[3]Прил. 10. Тех баланс'!$H$24/1000</f>
        <v>841.18935999999997</v>
      </c>
      <c r="N11" s="5">
        <f>'[3]Прил. 10. Тех баланс'!$I$24/1000</f>
        <v>0.125</v>
      </c>
    </row>
    <row r="12" spans="1:14" ht="35.25" customHeight="1" x14ac:dyDescent="0.25">
      <c r="A12" s="31"/>
      <c r="B12" s="32"/>
      <c r="C12" s="7">
        <f>'[1]Прил. 10. Тех баланс'!$F$25/100</f>
        <v>-8.162755539515015E-3</v>
      </c>
      <c r="D12" s="7">
        <f>'[1]Прил. 10. Тех баланс'!$G$25/100</f>
        <v>4.5821484885648443E-3</v>
      </c>
      <c r="E12" s="7">
        <f>'[1]Прил. 10. Тех баланс'!$H$25/100</f>
        <v>0.1593758540661521</v>
      </c>
      <c r="F12" s="7">
        <v>0</v>
      </c>
      <c r="G12" s="7">
        <f>'[2]Прил. 10. Тех баланс'!$F$25/100</f>
        <v>1.9017805892496412E-2</v>
      </c>
      <c r="H12" s="7">
        <f>'[2]Прил. 10. Тех баланс'!$G$25/100</f>
        <v>4.5202630493683177E-3</v>
      </c>
      <c r="I12" s="7">
        <f>'[2]Прил. 10. Тех баланс'!$H$25/100</f>
        <v>0.22296113812764726</v>
      </c>
      <c r="J12" s="7">
        <v>0</v>
      </c>
      <c r="K12" s="7">
        <f>'[3]Прил. 10. Тех баланс'!$F$25/100</f>
        <v>9.8464637452741408E-3</v>
      </c>
      <c r="L12" s="7">
        <f>'[3]Прил. 10. Тех баланс'!$G$25/100</f>
        <v>4.8938346988425183E-3</v>
      </c>
      <c r="M12" s="7">
        <f>'[3]Прил. 10. Тех баланс'!$H$25/100</f>
        <v>0.14517061041458709</v>
      </c>
      <c r="N12" s="7">
        <v>0</v>
      </c>
    </row>
    <row r="13" spans="1:14" ht="38.25" x14ac:dyDescent="0.25">
      <c r="A13" s="9">
        <v>4</v>
      </c>
      <c r="B13" s="8" t="s">
        <v>6</v>
      </c>
      <c r="C13" s="6" t="s">
        <v>8</v>
      </c>
      <c r="D13" s="6" t="s">
        <v>8</v>
      </c>
      <c r="E13" s="6" t="s">
        <v>8</v>
      </c>
      <c r="F13" s="6" t="s">
        <v>8</v>
      </c>
      <c r="G13" s="19" t="s">
        <v>8</v>
      </c>
      <c r="H13" s="19" t="s">
        <v>8</v>
      </c>
      <c r="I13" s="19" t="s">
        <v>8</v>
      </c>
      <c r="J13" s="19" t="s">
        <v>8</v>
      </c>
      <c r="K13" s="20" t="s">
        <v>8</v>
      </c>
      <c r="L13" s="20" t="s">
        <v>8</v>
      </c>
      <c r="M13" s="20" t="s">
        <v>8</v>
      </c>
      <c r="N13" s="20" t="s">
        <v>8</v>
      </c>
    </row>
    <row r="14" spans="1:14" x14ac:dyDescent="0.25">
      <c r="A14" s="9">
        <v>5</v>
      </c>
      <c r="B14" s="10" t="s">
        <v>7</v>
      </c>
      <c r="C14" s="42">
        <v>3074.5356299999999</v>
      </c>
      <c r="D14" s="43"/>
      <c r="E14" s="43"/>
      <c r="F14" s="44"/>
      <c r="G14" s="42">
        <v>8662.5943900000002</v>
      </c>
      <c r="H14" s="43"/>
      <c r="I14" s="43"/>
      <c r="J14" s="44"/>
      <c r="K14" s="42">
        <v>4672.1976999999997</v>
      </c>
      <c r="L14" s="43"/>
      <c r="M14" s="43"/>
      <c r="N14" s="44"/>
    </row>
    <row r="15" spans="1:14" x14ac:dyDescent="0.25">
      <c r="A15" s="9">
        <v>6</v>
      </c>
      <c r="B15" s="17" t="s">
        <v>32</v>
      </c>
      <c r="C15" s="30">
        <v>730</v>
      </c>
      <c r="D15" s="30"/>
      <c r="E15" s="30"/>
      <c r="F15" s="30"/>
      <c r="G15" s="30">
        <v>730</v>
      </c>
      <c r="H15" s="30"/>
      <c r="I15" s="30"/>
      <c r="J15" s="30"/>
      <c r="K15" s="30">
        <v>730</v>
      </c>
      <c r="L15" s="30"/>
      <c r="M15" s="30"/>
      <c r="N15" s="30"/>
    </row>
    <row r="17" spans="1:14" x14ac:dyDescent="0.25">
      <c r="A17" s="33" t="s">
        <v>29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</row>
    <row r="18" spans="1:14" x14ac:dyDescent="0.25">
      <c r="A18" s="36" t="s">
        <v>12</v>
      </c>
      <c r="B18" s="38" t="s">
        <v>0</v>
      </c>
      <c r="C18" s="40" t="s">
        <v>16</v>
      </c>
      <c r="D18" s="40"/>
      <c r="E18" s="40"/>
      <c r="F18" s="40"/>
      <c r="G18" s="40" t="s">
        <v>17</v>
      </c>
      <c r="H18" s="40"/>
      <c r="I18" s="40"/>
      <c r="J18" s="40"/>
      <c r="K18" s="40" t="s">
        <v>18</v>
      </c>
      <c r="L18" s="40"/>
      <c r="M18" s="40"/>
      <c r="N18" s="40"/>
    </row>
    <row r="19" spans="1:14" ht="15.75" x14ac:dyDescent="0.25">
      <c r="A19" s="37"/>
      <c r="B19" s="39"/>
      <c r="C19" s="3" t="s">
        <v>4</v>
      </c>
      <c r="D19" s="4" t="s">
        <v>3</v>
      </c>
      <c r="E19" s="4" t="s">
        <v>2</v>
      </c>
      <c r="F19" s="4" t="s">
        <v>1</v>
      </c>
      <c r="G19" s="4" t="s">
        <v>4</v>
      </c>
      <c r="H19" s="4" t="s">
        <v>3</v>
      </c>
      <c r="I19" s="4" t="s">
        <v>2</v>
      </c>
      <c r="J19" s="4" t="s">
        <v>1</v>
      </c>
      <c r="K19" s="4" t="s">
        <v>4</v>
      </c>
      <c r="L19" s="4" t="s">
        <v>3</v>
      </c>
      <c r="M19" s="4" t="s">
        <v>2</v>
      </c>
      <c r="N19" s="4" t="s">
        <v>1</v>
      </c>
    </row>
    <row r="20" spans="1:14" ht="63.75" x14ac:dyDescent="0.25">
      <c r="A20" s="11">
        <v>1</v>
      </c>
      <c r="B20" s="12" t="s">
        <v>13</v>
      </c>
      <c r="C20" s="5">
        <f>'[4]Прил. 10. Тех баланс'!$F$26/1000</f>
        <v>18877.685000000001</v>
      </c>
      <c r="D20" s="5">
        <f>'[4]Прил. 10. Тех баланс'!$G$26/1000</f>
        <v>1248.088</v>
      </c>
      <c r="E20" s="5">
        <f>'[4]Прил. 10. Тех баланс'!$H$26/1000</f>
        <v>8904.82</v>
      </c>
      <c r="F20" s="5">
        <f>'[4]Прил. 10. Тех баланс'!$I$26/1000</f>
        <v>10717.115</v>
      </c>
      <c r="G20" s="5">
        <f>'[5]Прил. 10. Тех баланс'!$F$26/1000</f>
        <v>21759.078000000001</v>
      </c>
      <c r="H20" s="5">
        <f>'[5]Прил. 10. Тех баланс'!$G$26/1000</f>
        <v>1198.152</v>
      </c>
      <c r="I20" s="5">
        <f>'[5]Прил. 10. Тех баланс'!$H$26/1000</f>
        <v>9012.6440000000002</v>
      </c>
      <c r="J20" s="5">
        <f>'[5]Прил. 10. Тех баланс'!$I$26/1000</f>
        <v>8115.7709999999997</v>
      </c>
      <c r="K20" s="5">
        <f>'[6]Прил. 10. Тех баланс'!$F$26/1000</f>
        <v>24287.169000000002</v>
      </c>
      <c r="L20" s="5">
        <f>'[6]Прил. 10. Тех баланс'!$G$26/1000</f>
        <v>1090.135</v>
      </c>
      <c r="M20" s="5">
        <f>'[6]Прил. 10. Тех баланс'!$H$26/1000</f>
        <v>7885.6360000000004</v>
      </c>
      <c r="N20" s="5">
        <f>'[6]Прил. 10. Тех баланс'!$I$26/1000</f>
        <v>3484.8760000000002</v>
      </c>
    </row>
    <row r="21" spans="1:14" ht="51" x14ac:dyDescent="0.25">
      <c r="A21" s="11">
        <v>2</v>
      </c>
      <c r="B21" s="12" t="s">
        <v>14</v>
      </c>
      <c r="C21" s="21">
        <f t="shared" ref="C21" si="3">C20</f>
        <v>18877.685000000001</v>
      </c>
      <c r="D21" s="5">
        <f>D20</f>
        <v>1248.088</v>
      </c>
      <c r="E21" s="5">
        <f t="shared" ref="E21:G21" si="4">E20</f>
        <v>8904.82</v>
      </c>
      <c r="F21" s="5">
        <f t="shared" si="4"/>
        <v>10717.115</v>
      </c>
      <c r="G21" s="22">
        <f t="shared" si="4"/>
        <v>21759.078000000001</v>
      </c>
      <c r="H21" s="5">
        <f>H20</f>
        <v>1198.152</v>
      </c>
      <c r="I21" s="5">
        <f t="shared" ref="I21:K21" si="5">I20</f>
        <v>9012.6440000000002</v>
      </c>
      <c r="J21" s="5">
        <f t="shared" si="5"/>
        <v>8115.7709999999997</v>
      </c>
      <c r="K21" s="23">
        <f t="shared" si="5"/>
        <v>24287.169000000002</v>
      </c>
      <c r="L21" s="5">
        <f>L20</f>
        <v>1090.135</v>
      </c>
      <c r="M21" s="5">
        <f t="shared" ref="M21:N21" si="6">M20</f>
        <v>7885.6360000000004</v>
      </c>
      <c r="N21" s="5">
        <f t="shared" si="6"/>
        <v>3484.8760000000002</v>
      </c>
    </row>
    <row r="22" spans="1:14" x14ac:dyDescent="0.25">
      <c r="A22" s="31">
        <v>3</v>
      </c>
      <c r="B22" s="32" t="s">
        <v>5</v>
      </c>
      <c r="C22" s="21">
        <f>'[4]Прил. 10. Тех баланс'!$F$24/1000</f>
        <v>385.43240000000003</v>
      </c>
      <c r="D22" s="5">
        <f>'[4]Прил. 10. Тех баланс'!$G$24/1000</f>
        <v>25.902999999999999</v>
      </c>
      <c r="E22" s="5">
        <f>'[4]Прил. 10. Тех баланс'!$H$24/1000</f>
        <v>535.39659999999992</v>
      </c>
      <c r="F22" s="5">
        <f>'[4]Прил. 10. Тех баланс'!$I$24/1000</f>
        <v>7.9000000000000001E-2</v>
      </c>
      <c r="G22" s="22">
        <f>'[5]Прил. 10. Тех баланс'!$F$24/1000</f>
        <v>488.78791999999999</v>
      </c>
      <c r="H22" s="5">
        <f>'[5]Прил. 10. Тех баланс'!$G$24/1000</f>
        <v>30.521000000000001</v>
      </c>
      <c r="I22" s="5">
        <f>'[5]Прил. 10. Тех баланс'!$H$24/1000</f>
        <v>932.5880800000001</v>
      </c>
      <c r="J22" s="5">
        <f>'[5]Прил. 10. Тех баланс'!$I$24/1000</f>
        <v>0.13500000000000001</v>
      </c>
      <c r="K22" s="23">
        <f>'[6]Прил. 10. Тех баланс'!$F$24/1000</f>
        <v>102.02152</v>
      </c>
      <c r="L22" s="5">
        <f>'[6]Прил. 10. Тех баланс'!$G$24/1000</f>
        <v>72.561999999999998</v>
      </c>
      <c r="M22" s="5">
        <f>'[6]Прил. 10. Тех баланс'!$H$24/1000</f>
        <v>626.18547999999998</v>
      </c>
      <c r="N22" s="5">
        <f>'[6]Прил. 10. Тех баланс'!$I$24/1000</f>
        <v>0.06</v>
      </c>
    </row>
    <row r="23" spans="1:14" ht="36" customHeight="1" x14ac:dyDescent="0.25">
      <c r="A23" s="31"/>
      <c r="B23" s="32"/>
      <c r="C23" s="7">
        <f>'[4]Прил. 10. Тех баланс'!$F$25/100</f>
        <v>1.2514554576940199E-2</v>
      </c>
      <c r="D23" s="7">
        <f>'[4]Прил. 10. Тех баланс'!$G$25/100</f>
        <v>5.2768948886867109E-3</v>
      </c>
      <c r="E23" s="7">
        <f>'[4]Прил. 10. Тех баланс'!$H$25/100</f>
        <v>0.10735780614915087</v>
      </c>
      <c r="F23" s="7">
        <v>0</v>
      </c>
      <c r="G23" s="7">
        <f>'[5]Прил. 10. Тех баланс'!$F$25/100</f>
        <v>1.5678220562667648E-2</v>
      </c>
      <c r="H23" s="7">
        <f>'[5]Прил. 10. Тех баланс'!$G$25/100</f>
        <v>5.824692796644537E-3</v>
      </c>
      <c r="I23" s="7">
        <f>'[5]Прил. 10. Тех баланс'!$H$25/100</f>
        <v>0.1820925130044731</v>
      </c>
      <c r="J23" s="7">
        <v>0</v>
      </c>
      <c r="K23" s="7">
        <f>'[6]Прил. 10. Тех баланс'!$F$25/100</f>
        <v>3.6002354198460566E-3</v>
      </c>
      <c r="L23" s="7">
        <f>'[6]Прил. 10. Тех баланс'!$G$25/100</f>
        <v>1.618891785778508E-2</v>
      </c>
      <c r="M23" s="7">
        <f>'[6]Прил. 10. Тех баланс'!$H$25/100</f>
        <v>0.13241435107110722</v>
      </c>
      <c r="N23" s="7">
        <v>0</v>
      </c>
    </row>
    <row r="24" spans="1:14" ht="38.25" x14ac:dyDescent="0.25">
      <c r="A24" s="11">
        <v>4</v>
      </c>
      <c r="B24" s="8" t="s">
        <v>6</v>
      </c>
      <c r="C24" s="21" t="s">
        <v>8</v>
      </c>
      <c r="D24" s="21" t="s">
        <v>8</v>
      </c>
      <c r="E24" s="21" t="s">
        <v>8</v>
      </c>
      <c r="F24" s="21" t="s">
        <v>8</v>
      </c>
      <c r="G24" s="22" t="s">
        <v>8</v>
      </c>
      <c r="H24" s="22" t="s">
        <v>8</v>
      </c>
      <c r="I24" s="22" t="s">
        <v>8</v>
      </c>
      <c r="J24" s="22" t="s">
        <v>8</v>
      </c>
      <c r="K24" s="23" t="s">
        <v>8</v>
      </c>
      <c r="L24" s="23" t="s">
        <v>8</v>
      </c>
      <c r="M24" s="23" t="s">
        <v>8</v>
      </c>
      <c r="N24" s="23" t="s">
        <v>8</v>
      </c>
    </row>
    <row r="25" spans="1:14" x14ac:dyDescent="0.25">
      <c r="A25" s="11">
        <v>5</v>
      </c>
      <c r="B25" s="12" t="s">
        <v>7</v>
      </c>
      <c r="C25" s="48">
        <v>3935.1925299999998</v>
      </c>
      <c r="D25" s="49"/>
      <c r="E25" s="49"/>
      <c r="F25" s="50"/>
      <c r="G25" s="48">
        <v>5824.5476600000002</v>
      </c>
      <c r="H25" s="49"/>
      <c r="I25" s="49"/>
      <c r="J25" s="50"/>
      <c r="K25" s="48">
        <v>3316.9099700000002</v>
      </c>
      <c r="L25" s="49"/>
      <c r="M25" s="49"/>
      <c r="N25" s="50"/>
    </row>
    <row r="26" spans="1:14" x14ac:dyDescent="0.25">
      <c r="A26" s="11">
        <v>6</v>
      </c>
      <c r="B26" s="17" t="s">
        <v>32</v>
      </c>
      <c r="C26" s="30">
        <v>730</v>
      </c>
      <c r="D26" s="30"/>
      <c r="E26" s="30"/>
      <c r="F26" s="30"/>
      <c r="G26" s="30">
        <v>730</v>
      </c>
      <c r="H26" s="30"/>
      <c r="I26" s="30"/>
      <c r="J26" s="30"/>
      <c r="K26" s="30">
        <v>730</v>
      </c>
      <c r="L26" s="30"/>
      <c r="M26" s="30"/>
      <c r="N26" s="30"/>
    </row>
    <row r="28" spans="1:14" x14ac:dyDescent="0.25">
      <c r="A28" s="3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</row>
    <row r="29" spans="1:14" x14ac:dyDescent="0.25">
      <c r="A29" s="36" t="s">
        <v>12</v>
      </c>
      <c r="B29" s="38" t="s">
        <v>0</v>
      </c>
      <c r="C29" s="40" t="s">
        <v>19</v>
      </c>
      <c r="D29" s="40"/>
      <c r="E29" s="40"/>
      <c r="F29" s="40"/>
      <c r="G29" s="40" t="s">
        <v>20</v>
      </c>
      <c r="H29" s="40"/>
      <c r="I29" s="40"/>
      <c r="J29" s="40"/>
      <c r="K29" s="40" t="s">
        <v>21</v>
      </c>
      <c r="L29" s="40"/>
      <c r="M29" s="40"/>
      <c r="N29" s="40"/>
    </row>
    <row r="30" spans="1:14" ht="15.75" x14ac:dyDescent="0.25">
      <c r="A30" s="37"/>
      <c r="B30" s="39"/>
      <c r="C30" s="3" t="s">
        <v>4</v>
      </c>
      <c r="D30" s="4" t="s">
        <v>3</v>
      </c>
      <c r="E30" s="4" t="s">
        <v>2</v>
      </c>
      <c r="F30" s="4" t="s">
        <v>1</v>
      </c>
      <c r="G30" s="4" t="s">
        <v>4</v>
      </c>
      <c r="H30" s="4" t="s">
        <v>3</v>
      </c>
      <c r="I30" s="4" t="s">
        <v>2</v>
      </c>
      <c r="J30" s="4" t="s">
        <v>1</v>
      </c>
      <c r="K30" s="4" t="s">
        <v>4</v>
      </c>
      <c r="L30" s="4" t="s">
        <v>3</v>
      </c>
      <c r="M30" s="4" t="s">
        <v>2</v>
      </c>
      <c r="N30" s="4" t="s">
        <v>1</v>
      </c>
    </row>
    <row r="31" spans="1:14" ht="63.75" x14ac:dyDescent="0.25">
      <c r="A31" s="13">
        <v>1</v>
      </c>
      <c r="B31" s="14" t="s">
        <v>13</v>
      </c>
      <c r="C31" s="5">
        <f>'[7]Прил. 10. Тех баланс'!$F$25/1000</f>
        <v>28690.938999999998</v>
      </c>
      <c r="D31" s="5">
        <f>'[7]Прил. 10. Тех баланс'!$G$25/1000</f>
        <v>1069.232</v>
      </c>
      <c r="E31" s="5">
        <f>'[7]Прил. 10. Тех баланс'!$H$25/1000</f>
        <v>8158.665</v>
      </c>
      <c r="F31" s="5">
        <f>'[7]Прил. 10. Тех баланс'!$I$25/1000</f>
        <v>466.25400000000002</v>
      </c>
      <c r="G31" s="5">
        <f>'[8]Прил. 10. Тех баланс'!$F$25/1000</f>
        <v>22905.887999999999</v>
      </c>
      <c r="H31" s="5">
        <f>'[8]Прил. 10. Тех баланс'!$G$25/1000</f>
        <v>1060.0119999999999</v>
      </c>
      <c r="I31" s="5">
        <f>'[8]Прил. 10. Тех баланс'!$H$25/1000</f>
        <v>14957.716</v>
      </c>
      <c r="J31" s="5">
        <f>'[8]Прил. 10. Тех баланс'!$I$25/1000</f>
        <v>435.85599999999999</v>
      </c>
      <c r="K31" s="5">
        <f>'[9]Прил. 10. Тех баланс'!$F$25/1000</f>
        <v>15147.197</v>
      </c>
      <c r="L31" s="5">
        <f>'[9]Прил. 10. Тех баланс'!$G$25/1000</f>
        <v>1200.549</v>
      </c>
      <c r="M31" s="5">
        <f>'[9]Прил. 10. Тех баланс'!$H$25/1000</f>
        <v>21233.742999999999</v>
      </c>
      <c r="N31" s="5">
        <f>'[9]Прил. 10. Тех баланс'!$I$25/1000</f>
        <v>454.32900000000001</v>
      </c>
    </row>
    <row r="32" spans="1:14" ht="51" x14ac:dyDescent="0.25">
      <c r="A32" s="13">
        <v>2</v>
      </c>
      <c r="B32" s="14" t="s">
        <v>14</v>
      </c>
      <c r="C32" s="24">
        <f t="shared" ref="C32" si="7">C31</f>
        <v>28690.938999999998</v>
      </c>
      <c r="D32" s="5">
        <f>D31</f>
        <v>1069.232</v>
      </c>
      <c r="E32" s="5">
        <f t="shared" ref="E32:G32" si="8">E31</f>
        <v>8158.665</v>
      </c>
      <c r="F32" s="5">
        <f t="shared" si="8"/>
        <v>466.25400000000002</v>
      </c>
      <c r="G32" s="25">
        <f t="shared" si="8"/>
        <v>22905.887999999999</v>
      </c>
      <c r="H32" s="5">
        <f>H31</f>
        <v>1060.0119999999999</v>
      </c>
      <c r="I32" s="5">
        <f t="shared" ref="I32:K32" si="9">I31</f>
        <v>14957.716</v>
      </c>
      <c r="J32" s="5">
        <f t="shared" si="9"/>
        <v>435.85599999999999</v>
      </c>
      <c r="K32" s="26">
        <f t="shared" si="9"/>
        <v>15147.197</v>
      </c>
      <c r="L32" s="5">
        <f>L31</f>
        <v>1200.549</v>
      </c>
      <c r="M32" s="5">
        <f t="shared" ref="M32:N32" si="10">M31</f>
        <v>21233.742999999999</v>
      </c>
      <c r="N32" s="5">
        <f t="shared" si="10"/>
        <v>454.32900000000001</v>
      </c>
    </row>
    <row r="33" spans="1:14" x14ac:dyDescent="0.25">
      <c r="A33" s="31">
        <v>3</v>
      </c>
      <c r="B33" s="32" t="s">
        <v>5</v>
      </c>
      <c r="C33" s="24">
        <f>'[7]Прил. 10. Тех баланс'!$F$23/1000</f>
        <v>330.55540000000002</v>
      </c>
      <c r="D33" s="5">
        <f>'[7]Прил. 10. Тех баланс'!$G$23/1000</f>
        <v>75.608000000000004</v>
      </c>
      <c r="E33" s="5">
        <f>'[7]Прил. 10. Тех баланс'!$H$23/1000</f>
        <v>903.82060000000001</v>
      </c>
      <c r="F33" s="5">
        <f>'[7]Прил. 10. Тех баланс'!$I$23/1000</f>
        <v>8.3000000000000004E-2</v>
      </c>
      <c r="G33" s="25">
        <f>'[8]Прил. 10. Тех баланс'!$F$23/1000</f>
        <v>-20.748080000000002</v>
      </c>
      <c r="H33" s="5">
        <f>'[8]Прил. 10. Тех баланс'!$G$23/1000</f>
        <v>87.927999999999997</v>
      </c>
      <c r="I33" s="5">
        <f>'[8]Прил. 10. Тех баланс'!$H$23/1000</f>
        <v>569.73623999999995</v>
      </c>
      <c r="J33" s="5">
        <f>'[8]Прил. 10. Тех баланс'!$I$23/1000</f>
        <v>0.06</v>
      </c>
      <c r="K33" s="26">
        <f>'[9]Прил. 10. Тех баланс'!$F$23/1000</f>
        <v>4.2170800000000019</v>
      </c>
      <c r="L33" s="5">
        <f>'[9]Прил. 10. Тех баланс'!$G$23/1000</f>
        <v>26.712</v>
      </c>
      <c r="M33" s="5">
        <f>'[9]Прил. 10. Тех баланс'!$H$23/1000</f>
        <v>834.24891999999988</v>
      </c>
      <c r="N33" s="5">
        <f>'[9]Прил. 10. Тех баланс'!$I$23/1000</f>
        <v>7.8E-2</v>
      </c>
    </row>
    <row r="34" spans="1:14" ht="22.5" customHeight="1" x14ac:dyDescent="0.25">
      <c r="A34" s="31"/>
      <c r="B34" s="32"/>
      <c r="C34" s="7">
        <f>'[7]Прил. 10. Тех баланс'!$F$24/100</f>
        <v>1.0954822361285565E-2</v>
      </c>
      <c r="D34" s="7">
        <f>'[7]Прил. 10. Тех баланс'!$G$24/100</f>
        <v>1.5851654278456001E-2</v>
      </c>
      <c r="E34" s="7">
        <f>'[7]Прил. 10. Тех баланс'!$H$24/100</f>
        <v>0.19023737033033997</v>
      </c>
      <c r="F34" s="7">
        <v>0</v>
      </c>
      <c r="G34" s="7">
        <f>'[8]Прил. 10. Тех баланс'!$F$24/100</f>
        <v>-6.8053909719430585E-4</v>
      </c>
      <c r="H34" s="7">
        <f>'[8]Прил. 10. Тех баланс'!$G$24/100</f>
        <v>1.735946176349925E-2</v>
      </c>
      <c r="I34" s="7">
        <f>'[8]Прил. 10. Тех баланс'!$H$24/100</f>
        <v>0.12821495714512685</v>
      </c>
      <c r="J34" s="7">
        <v>0</v>
      </c>
      <c r="K34" s="7">
        <f>'[9]Прил. 10. Тех баланс'!$F$24/100</f>
        <v>1.4452523965305286E-4</v>
      </c>
      <c r="L34" s="7">
        <f>'[9]Прил. 10. Тех баланс'!$G$24/100</f>
        <v>5.227145620778334E-3</v>
      </c>
      <c r="M34" s="7">
        <f>'[9]Прил. 10. Тех баланс'!$H$24/100</f>
        <v>0.18088740646911008</v>
      </c>
      <c r="N34" s="7">
        <v>0</v>
      </c>
    </row>
    <row r="35" spans="1:14" ht="38.25" x14ac:dyDescent="0.25">
      <c r="A35" s="13">
        <v>4</v>
      </c>
      <c r="B35" s="8" t="s">
        <v>6</v>
      </c>
      <c r="C35" s="24" t="s">
        <v>8</v>
      </c>
      <c r="D35" s="24" t="s">
        <v>8</v>
      </c>
      <c r="E35" s="24" t="s">
        <v>8</v>
      </c>
      <c r="F35" s="24" t="s">
        <v>8</v>
      </c>
      <c r="G35" s="25" t="s">
        <v>8</v>
      </c>
      <c r="H35" s="25" t="s">
        <v>8</v>
      </c>
      <c r="I35" s="25" t="s">
        <v>8</v>
      </c>
      <c r="J35" s="25" t="s">
        <v>8</v>
      </c>
      <c r="K35" s="26" t="s">
        <v>8</v>
      </c>
      <c r="L35" s="26" t="s">
        <v>8</v>
      </c>
      <c r="M35" s="26" t="s">
        <v>8</v>
      </c>
      <c r="N35" s="26" t="s">
        <v>8</v>
      </c>
    </row>
    <row r="36" spans="1:14" x14ac:dyDescent="0.25">
      <c r="A36" s="13">
        <v>5</v>
      </c>
      <c r="B36" s="14" t="s">
        <v>7</v>
      </c>
      <c r="C36" s="48">
        <v>5689.5880399999996</v>
      </c>
      <c r="D36" s="49"/>
      <c r="E36" s="49"/>
      <c r="F36" s="50"/>
      <c r="G36" s="48">
        <v>2969.40578</v>
      </c>
      <c r="H36" s="49"/>
      <c r="I36" s="49"/>
      <c r="J36" s="50"/>
      <c r="K36" s="45">
        <v>4386.1033299999999</v>
      </c>
      <c r="L36" s="46"/>
      <c r="M36" s="46"/>
      <c r="N36" s="47"/>
    </row>
    <row r="37" spans="1:14" x14ac:dyDescent="0.25">
      <c r="A37" s="13">
        <v>6</v>
      </c>
      <c r="B37" s="17" t="s">
        <v>32</v>
      </c>
      <c r="C37" s="30">
        <v>730</v>
      </c>
      <c r="D37" s="30"/>
      <c r="E37" s="30"/>
      <c r="F37" s="30"/>
      <c r="G37" s="30">
        <v>730</v>
      </c>
      <c r="H37" s="30"/>
      <c r="I37" s="30"/>
      <c r="J37" s="30"/>
      <c r="K37" s="30">
        <v>730</v>
      </c>
      <c r="L37" s="30"/>
      <c r="M37" s="30"/>
      <c r="N37" s="30"/>
    </row>
    <row r="39" spans="1:14" x14ac:dyDescent="0.25">
      <c r="A39" s="33" t="s">
        <v>31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</row>
    <row r="40" spans="1:14" x14ac:dyDescent="0.25">
      <c r="A40" s="36" t="s">
        <v>12</v>
      </c>
      <c r="B40" s="38" t="s">
        <v>0</v>
      </c>
      <c r="C40" s="40" t="s">
        <v>22</v>
      </c>
      <c r="D40" s="40"/>
      <c r="E40" s="40"/>
      <c r="F40" s="40"/>
      <c r="G40" s="40" t="s">
        <v>23</v>
      </c>
      <c r="H40" s="40"/>
      <c r="I40" s="40"/>
      <c r="J40" s="40"/>
      <c r="K40" s="40" t="s">
        <v>24</v>
      </c>
      <c r="L40" s="40"/>
      <c r="M40" s="40"/>
      <c r="N40" s="40"/>
    </row>
    <row r="41" spans="1:14" ht="15.75" x14ac:dyDescent="0.25">
      <c r="A41" s="37"/>
      <c r="B41" s="39"/>
      <c r="C41" s="3" t="s">
        <v>4</v>
      </c>
      <c r="D41" s="4" t="s">
        <v>3</v>
      </c>
      <c r="E41" s="4" t="s">
        <v>2</v>
      </c>
      <c r="F41" s="4" t="s">
        <v>1</v>
      </c>
      <c r="G41" s="4" t="s">
        <v>4</v>
      </c>
      <c r="H41" s="4" t="s">
        <v>3</v>
      </c>
      <c r="I41" s="4" t="s">
        <v>2</v>
      </c>
      <c r="J41" s="4" t="s">
        <v>1</v>
      </c>
      <c r="K41" s="4" t="s">
        <v>4</v>
      </c>
      <c r="L41" s="4" t="s">
        <v>3</v>
      </c>
      <c r="M41" s="4" t="s">
        <v>2</v>
      </c>
      <c r="N41" s="4" t="s">
        <v>1</v>
      </c>
    </row>
    <row r="42" spans="1:14" ht="63.75" x14ac:dyDescent="0.25">
      <c r="A42" s="15">
        <v>1</v>
      </c>
      <c r="B42" s="16" t="s">
        <v>13</v>
      </c>
      <c r="C42" s="5">
        <f>'[10]Прил. 10. Тех баланс'!$F$25/1000</f>
        <v>25429.016</v>
      </c>
      <c r="D42" s="5">
        <f>'[10]Прил. 10. Тех баланс'!$G$25/1000</f>
        <v>1539.6479999999999</v>
      </c>
      <c r="E42" s="5">
        <f>'[10]Прил. 10. Тех баланс'!$H$25/1000</f>
        <v>10068.996999999999</v>
      </c>
      <c r="F42" s="5">
        <f>'[10]Прил. 10. Тех баланс'!$I$25/1000</f>
        <v>601.03599999999994</v>
      </c>
      <c r="G42" s="5">
        <f>'[11]Прил. 10. Тех баланс'!$F$24/1000</f>
        <v>21112.292000000001</v>
      </c>
      <c r="H42" s="5">
        <f>'[11]Прил. 10. Тех баланс'!$G$24/1000</f>
        <v>1641.0920000000001</v>
      </c>
      <c r="I42" s="5">
        <f>'[11]Прил. 10. Тех баланс'!$H$24/1000</f>
        <v>10244.262000000001</v>
      </c>
      <c r="J42" s="5">
        <f>'[11]Прил. 10. Тех баланс'!$I$24/1000</f>
        <v>689.76800000000003</v>
      </c>
      <c r="K42" s="5">
        <f>'[12]Прил. 10. Тех баланс'!$F$24/1000</f>
        <v>23795.847000000002</v>
      </c>
      <c r="L42" s="5">
        <f>'[12]Прил. 10. Тех баланс'!$G$24/1000</f>
        <v>1665.607</v>
      </c>
      <c r="M42" s="5">
        <f>'[12]Прил. 10. Тех баланс'!$H$24/1000</f>
        <v>10553.78</v>
      </c>
      <c r="N42" s="5">
        <f>'[12]Прил. 10. Тех баланс'!$I$24/1000</f>
        <v>628.04100000000005</v>
      </c>
    </row>
    <row r="43" spans="1:14" ht="51" x14ac:dyDescent="0.25">
      <c r="A43" s="15">
        <v>2</v>
      </c>
      <c r="B43" s="16" t="s">
        <v>14</v>
      </c>
      <c r="C43" s="27">
        <f t="shared" ref="C43" si="11">C42</f>
        <v>25429.016</v>
      </c>
      <c r="D43" s="5">
        <f>D42</f>
        <v>1539.6479999999999</v>
      </c>
      <c r="E43" s="5">
        <f t="shared" ref="E43:G43" si="12">E42</f>
        <v>10068.996999999999</v>
      </c>
      <c r="F43" s="5">
        <f t="shared" si="12"/>
        <v>601.03599999999994</v>
      </c>
      <c r="G43" s="28">
        <f t="shared" si="12"/>
        <v>21112.292000000001</v>
      </c>
      <c r="H43" s="5">
        <f>H42</f>
        <v>1641.0920000000001</v>
      </c>
      <c r="I43" s="5">
        <f t="shared" ref="I43:K43" si="13">I42</f>
        <v>10244.262000000001</v>
      </c>
      <c r="J43" s="5">
        <f t="shared" si="13"/>
        <v>689.76800000000003</v>
      </c>
      <c r="K43" s="29">
        <f t="shared" si="13"/>
        <v>23795.847000000002</v>
      </c>
      <c r="L43" s="5">
        <f>L42</f>
        <v>1665.607</v>
      </c>
      <c r="M43" s="5">
        <f t="shared" ref="M43:N43" si="14">M42</f>
        <v>10553.78</v>
      </c>
      <c r="N43" s="5">
        <f t="shared" si="14"/>
        <v>628.04100000000005</v>
      </c>
    </row>
    <row r="44" spans="1:14" ht="22.5" customHeight="1" x14ac:dyDescent="0.25">
      <c r="A44" s="31">
        <v>3</v>
      </c>
      <c r="B44" s="32" t="s">
        <v>5</v>
      </c>
      <c r="C44" s="27">
        <f>'[10]Прил. 10. Тех баланс'!$F$23/1000</f>
        <v>359.96064000000001</v>
      </c>
      <c r="D44" s="5">
        <f>'[10]Прил. 10. Тех баланс'!$G$23/1000</f>
        <v>27.396999999999998</v>
      </c>
      <c r="E44" s="5">
        <f>'[10]Прил. 10. Тех баланс'!$H$23/1000</f>
        <v>441.45335999999998</v>
      </c>
      <c r="F44" s="5">
        <f>'[10]Прил. 10. Тех баланс'!$I$23/1000</f>
        <v>7.6999999999999999E-2</v>
      </c>
      <c r="G44" s="28">
        <f>'[11]Прил. 10. Тех баланс'!$F$22/1000</f>
        <v>1239.83672</v>
      </c>
      <c r="H44" s="5">
        <f>'[11]Прил. 10. Тех баланс'!$G$22/1000</f>
        <v>26.975999999999999</v>
      </c>
      <c r="I44" s="5">
        <f>'[11]Прил. 10. Тех баланс'!$H$22/1000</f>
        <v>1041.91428</v>
      </c>
      <c r="J44" s="5">
        <f>'[11]Прил. 10. Тех баланс'!$I$22/1000</f>
        <v>3.3000000000000002E-2</v>
      </c>
      <c r="K44" s="29">
        <f>'[12]Прил. 10. Тех баланс'!$F$22/1000</f>
        <v>1367.4792</v>
      </c>
      <c r="L44" s="5">
        <f>'[12]Прил. 10. Тех баланс'!$G$22/1000</f>
        <v>28.652000000000001</v>
      </c>
      <c r="M44" s="5">
        <f>'[12]Прил. 10. Тех баланс'!$H$22/1000</f>
        <v>1015.5558000000001</v>
      </c>
      <c r="N44" s="5">
        <f>'[12]Прил. 10. Тех баланс'!$I$22/1000</f>
        <v>3.7999999999999999E-2</v>
      </c>
    </row>
    <row r="45" spans="1:14" ht="27" customHeight="1" x14ac:dyDescent="0.25">
      <c r="A45" s="31"/>
      <c r="B45" s="32"/>
      <c r="C45" s="7">
        <f>'[10]Прил. 10. Тех баланс'!$F$24/100</f>
        <v>1.298657221991124E-2</v>
      </c>
      <c r="D45" s="7">
        <f>'[10]Прил. 10. Тех баланс'!$G$24/100</f>
        <v>4.7963448550417381E-3</v>
      </c>
      <c r="E45" s="7">
        <f>'[10]Прил. 10. Тех баланс'!$H$24/100</f>
        <v>8.7631386030339348E-2</v>
      </c>
      <c r="F45" s="7">
        <v>0</v>
      </c>
      <c r="G45" s="7">
        <f>'[11]Прил. 10. Тех баланс'!$F$23/100</f>
        <v>5.1320682802330951E-2</v>
      </c>
      <c r="H45" s="7">
        <f>'[11]Прил. 10. Тех баланс'!$G$23/100</f>
        <v>4.5405625948264925E-3</v>
      </c>
      <c r="I45" s="7">
        <f>'[11]Прил. 10. Тех баланс'!$H$23/100</f>
        <v>0.17670217112248859</v>
      </c>
      <c r="J45" s="7">
        <v>0</v>
      </c>
      <c r="K45" s="7">
        <f>'[12]Прил. 10. Тех баланс'!$F$23/100</f>
        <v>5.0506015182468354E-2</v>
      </c>
      <c r="L45" s="7">
        <f>'[12]Прил. 10. Тех баланс'!$G$23/100</f>
        <v>4.5221123750922706E-3</v>
      </c>
      <c r="M45" s="7">
        <f>'[12]Прил. 10. Тех баланс'!$H$23/100</f>
        <v>0.16654536008473916</v>
      </c>
      <c r="N45" s="7">
        <v>0</v>
      </c>
    </row>
    <row r="46" spans="1:14" ht="38.25" x14ac:dyDescent="0.25">
      <c r="A46" s="15">
        <v>4</v>
      </c>
      <c r="B46" s="8" t="s">
        <v>6</v>
      </c>
      <c r="C46" s="27" t="s">
        <v>8</v>
      </c>
      <c r="D46" s="27" t="s">
        <v>8</v>
      </c>
      <c r="E46" s="27" t="s">
        <v>8</v>
      </c>
      <c r="F46" s="27" t="s">
        <v>8</v>
      </c>
      <c r="G46" s="28" t="s">
        <v>8</v>
      </c>
      <c r="H46" s="28" t="s">
        <v>8</v>
      </c>
      <c r="I46" s="28" t="s">
        <v>8</v>
      </c>
      <c r="J46" s="28" t="s">
        <v>8</v>
      </c>
      <c r="K46" s="29" t="s">
        <v>8</v>
      </c>
      <c r="L46" s="29" t="s">
        <v>8</v>
      </c>
      <c r="M46" s="29" t="s">
        <v>8</v>
      </c>
      <c r="N46" s="29" t="s">
        <v>8</v>
      </c>
    </row>
    <row r="47" spans="1:14" x14ac:dyDescent="0.25">
      <c r="A47" s="15">
        <v>5</v>
      </c>
      <c r="B47" s="16" t="s">
        <v>7</v>
      </c>
      <c r="C47" s="45">
        <v>3787.6930499999999</v>
      </c>
      <c r="D47" s="46"/>
      <c r="E47" s="46"/>
      <c r="F47" s="47"/>
      <c r="G47" s="45">
        <v>10596.71413</v>
      </c>
      <c r="H47" s="46"/>
      <c r="I47" s="46"/>
      <c r="J47" s="47"/>
      <c r="K47" s="45">
        <v>10407.49748</v>
      </c>
      <c r="L47" s="46"/>
      <c r="M47" s="46"/>
      <c r="N47" s="47"/>
    </row>
    <row r="48" spans="1:14" x14ac:dyDescent="0.25">
      <c r="A48" s="15">
        <v>6</v>
      </c>
      <c r="B48" s="17" t="s">
        <v>32</v>
      </c>
      <c r="C48" s="30">
        <v>730</v>
      </c>
      <c r="D48" s="30"/>
      <c r="E48" s="30"/>
      <c r="F48" s="30"/>
      <c r="G48" s="30">
        <v>730</v>
      </c>
      <c r="H48" s="30"/>
      <c r="I48" s="30"/>
      <c r="J48" s="30"/>
      <c r="K48" s="30">
        <v>730</v>
      </c>
      <c r="L48" s="30"/>
      <c r="M48" s="30"/>
      <c r="N48" s="30"/>
    </row>
  </sheetData>
  <mergeCells count="57">
    <mergeCell ref="B1:G1"/>
    <mergeCell ref="A11:A12"/>
    <mergeCell ref="B11:B12"/>
    <mergeCell ref="C15:F15"/>
    <mergeCell ref="G15:J15"/>
    <mergeCell ref="K15:N15"/>
    <mergeCell ref="C14:F14"/>
    <mergeCell ref="G14:J14"/>
    <mergeCell ref="K14:N14"/>
    <mergeCell ref="A6:N6"/>
    <mergeCell ref="A7:A8"/>
    <mergeCell ref="B7:B8"/>
    <mergeCell ref="C7:F7"/>
    <mergeCell ref="G7:J7"/>
    <mergeCell ref="K7:N7"/>
    <mergeCell ref="A17:N17"/>
    <mergeCell ref="A18:A19"/>
    <mergeCell ref="B18:B19"/>
    <mergeCell ref="C18:F18"/>
    <mergeCell ref="G18:J18"/>
    <mergeCell ref="K18:N18"/>
    <mergeCell ref="A22:A23"/>
    <mergeCell ref="B22:B23"/>
    <mergeCell ref="C26:F26"/>
    <mergeCell ref="G26:J26"/>
    <mergeCell ref="K26:N26"/>
    <mergeCell ref="K25:N25"/>
    <mergeCell ref="G25:J25"/>
    <mergeCell ref="C25:F25"/>
    <mergeCell ref="A28:N28"/>
    <mergeCell ref="A29:A30"/>
    <mergeCell ref="B29:B30"/>
    <mergeCell ref="C29:F29"/>
    <mergeCell ref="G29:J29"/>
    <mergeCell ref="K29:N29"/>
    <mergeCell ref="C37:F37"/>
    <mergeCell ref="G37:J37"/>
    <mergeCell ref="K37:N37"/>
    <mergeCell ref="C36:F36"/>
    <mergeCell ref="A33:A34"/>
    <mergeCell ref="B33:B34"/>
    <mergeCell ref="K36:N36"/>
    <mergeCell ref="G36:J36"/>
    <mergeCell ref="A39:N39"/>
    <mergeCell ref="A40:A41"/>
    <mergeCell ref="B40:B41"/>
    <mergeCell ref="C40:F40"/>
    <mergeCell ref="G40:J40"/>
    <mergeCell ref="K40:N40"/>
    <mergeCell ref="C48:F48"/>
    <mergeCell ref="G48:J48"/>
    <mergeCell ref="K48:N48"/>
    <mergeCell ref="A44:A45"/>
    <mergeCell ref="B44:B45"/>
    <mergeCell ref="C47:F47"/>
    <mergeCell ref="G47:J47"/>
    <mergeCell ref="K47:N4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2025-01-24T06:40:40Z</dcterms:modified>
</cp:coreProperties>
</file>