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0" yWindow="90" windowWidth="12810" windowHeight="12135"/>
  </bookViews>
  <sheets>
    <sheet name="19е  Резервируемая мощность" sheetId="3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71" i="3" l="1"/>
  <c r="E71" i="3"/>
  <c r="D71" i="3"/>
  <c r="C71" i="3"/>
  <c r="B70" i="3"/>
  <c r="B69" i="3"/>
  <c r="B71" i="3" l="1"/>
  <c r="D67" i="3"/>
  <c r="B67" i="3" s="1"/>
  <c r="E67" i="3"/>
  <c r="F67" i="3"/>
  <c r="C67" i="3"/>
  <c r="B66" i="3"/>
  <c r="B65" i="3" l="1"/>
  <c r="F63" i="3" l="1"/>
  <c r="E63" i="3"/>
  <c r="D63" i="3"/>
  <c r="C63" i="3"/>
  <c r="B61" i="3"/>
  <c r="B63" i="3" s="1"/>
  <c r="C55" i="3" l="1"/>
  <c r="D55" i="3"/>
  <c r="E55" i="3"/>
  <c r="F55" i="3"/>
  <c r="B55" i="3"/>
  <c r="F59" i="3"/>
  <c r="E59" i="3"/>
  <c r="D59" i="3"/>
  <c r="C59" i="3"/>
  <c r="B59" i="3"/>
  <c r="F58" i="3"/>
  <c r="E58" i="3"/>
  <c r="D58" i="3"/>
  <c r="C58" i="3"/>
  <c r="B58" i="3"/>
  <c r="F57" i="3"/>
  <c r="E57" i="3"/>
  <c r="D57" i="3"/>
  <c r="C57" i="3"/>
  <c r="B57" i="3"/>
  <c r="B53" i="3"/>
  <c r="D51" i="3" l="1"/>
  <c r="E51" i="3"/>
  <c r="F51" i="3"/>
  <c r="C51" i="3"/>
  <c r="B49" i="3"/>
  <c r="B50" i="3"/>
  <c r="B51" i="3" l="1"/>
  <c r="D47" i="3" l="1"/>
  <c r="E47" i="3"/>
  <c r="F47" i="3"/>
  <c r="C47" i="3"/>
  <c r="B45" i="3"/>
  <c r="B46" i="3"/>
  <c r="B47" i="3" l="1"/>
  <c r="D39" i="3" l="1"/>
  <c r="E39" i="3"/>
  <c r="F39" i="3"/>
  <c r="C39" i="3"/>
  <c r="B38" i="3"/>
  <c r="B37" i="3"/>
  <c r="B39" i="3" l="1"/>
  <c r="B34" i="3"/>
  <c r="B35" i="3"/>
  <c r="B33" i="3"/>
  <c r="D35" i="3"/>
  <c r="E35" i="3"/>
  <c r="F35" i="3"/>
  <c r="C35" i="3"/>
  <c r="B21" i="3" l="1"/>
  <c r="B23" i="3"/>
  <c r="C23" i="3"/>
  <c r="D23" i="3"/>
  <c r="E23" i="3"/>
  <c r="F23" i="3"/>
  <c r="C31" i="3" l="1"/>
  <c r="B31" i="3" s="1"/>
  <c r="D31" i="3"/>
  <c r="E31" i="3"/>
  <c r="F31" i="3"/>
  <c r="B29" i="3"/>
  <c r="F30" i="3"/>
  <c r="B30" i="3"/>
  <c r="F22" i="3"/>
  <c r="B22" i="3"/>
  <c r="C19" i="3" l="1"/>
  <c r="D19" i="3"/>
  <c r="E19" i="3"/>
  <c r="F19" i="3"/>
  <c r="B19" i="3"/>
  <c r="B17" i="3"/>
  <c r="F18" i="3" l="1"/>
  <c r="B18" i="3"/>
  <c r="F42" i="3" l="1"/>
  <c r="F43" i="3"/>
  <c r="E42" i="3"/>
  <c r="E43" i="3"/>
  <c r="D42" i="3"/>
  <c r="D43" i="3"/>
  <c r="C42" i="3"/>
  <c r="C43" i="3"/>
  <c r="B42" i="3"/>
  <c r="B43" i="3"/>
  <c r="C41" i="3"/>
  <c r="D41" i="3"/>
  <c r="E41" i="3"/>
  <c r="F41" i="3"/>
  <c r="B41" i="3"/>
  <c r="C27" i="3" l="1"/>
  <c r="D27" i="3"/>
  <c r="E27" i="3"/>
  <c r="F27" i="3"/>
  <c r="C26" i="3"/>
  <c r="D26" i="3"/>
  <c r="E26" i="3"/>
  <c r="F26" i="3"/>
  <c r="B26" i="3"/>
  <c r="B27" i="3"/>
  <c r="C25" i="3"/>
  <c r="D25" i="3"/>
  <c r="E25" i="3"/>
  <c r="F25" i="3"/>
  <c r="B25" i="3"/>
  <c r="F10" i="3" l="1"/>
  <c r="E10" i="3"/>
  <c r="D10" i="3"/>
  <c r="B10" i="3" s="1"/>
  <c r="C10" i="3"/>
  <c r="F9" i="3"/>
  <c r="D9" i="3"/>
  <c r="E9" i="3"/>
  <c r="C9" i="3"/>
  <c r="B9" i="3" l="1"/>
  <c r="F14" i="3"/>
  <c r="D15" i="3" l="1"/>
  <c r="D11" i="3" s="1"/>
  <c r="F15" i="3"/>
  <c r="F11" i="3" s="1"/>
  <c r="C15" i="3"/>
  <c r="C11" i="3" s="1"/>
  <c r="E15" i="3"/>
  <c r="E11" i="3" s="1"/>
  <c r="B11" i="3" l="1"/>
  <c r="B15" i="3"/>
  <c r="B13" i="3"/>
  <c r="B14" i="3"/>
</calcChain>
</file>

<file path=xl/sharedStrings.xml><?xml version="1.0" encoding="utf-8"?>
<sst xmlns="http://schemas.openxmlformats.org/spreadsheetml/2006/main" count="73" uniqueCount="28">
  <si>
    <t>Наименование показателя</t>
  </si>
  <si>
    <t>Всего</t>
  </si>
  <si>
    <t>В том числе по уровню напряжения</t>
  </si>
  <si>
    <t>ВН</t>
  </si>
  <si>
    <t>СН1</t>
  </si>
  <si>
    <t>СН2</t>
  </si>
  <si>
    <t>НН</t>
  </si>
  <si>
    <t>январь</t>
  </si>
  <si>
    <t>Заявленная мощность</t>
  </si>
  <si>
    <t>Максимальная мощность</t>
  </si>
  <si>
    <t>Резервируемая мощность</t>
  </si>
  <si>
    <t>февраль</t>
  </si>
  <si>
    <t>1 квартал</t>
  </si>
  <si>
    <t>март</t>
  </si>
  <si>
    <t>2 квартал</t>
  </si>
  <si>
    <t>апрель</t>
  </si>
  <si>
    <t>май</t>
  </si>
  <si>
    <t>июнь</t>
  </si>
  <si>
    <t>3 квартал</t>
  </si>
  <si>
    <t>июль</t>
  </si>
  <si>
    <t>август</t>
  </si>
  <si>
    <t>сентябрь</t>
  </si>
  <si>
    <t>октябрь</t>
  </si>
  <si>
    <t>4 квартал</t>
  </si>
  <si>
    <t>ноябрь</t>
  </si>
  <si>
    <t>декабрь</t>
  </si>
  <si>
    <t>19 е)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</si>
  <si>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>Резервируемая мощность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</si>
</sst>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9"/>
      <name val="Tahoma"/>
      <family val="2"/>
      <charset val="204"/>
    </font>
    <font>
      <b/>
      <sz val="16"/>
      <color rgb="FF444444"/>
      <name val="Times New Roman"/>
      <family val="1"/>
      <charset val="204"/>
    </font>
    <font>
      <sz val="14"/>
      <color rgb="FF444444"/>
      <name val="Times New Roman"/>
      <family val="1"/>
      <charset val="204"/>
    </font>
    <font>
      <sz val="12"/>
      <color rgb="FF444444"/>
      <name val="Times New Roman"/>
      <family val="1"/>
      <charset val="204"/>
    </font>
    <font>
      <b/>
      <sz val="12"/>
      <color rgb="FF44444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0"/>
      <name val="Microsoft Sans Serif"/>
      <family val="2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7" fillId="0" borderId="0">
      <alignment horizontal="left"/>
    </xf>
    <xf numFmtId="0" fontId="2" fillId="0" borderId="0"/>
    <xf numFmtId="0" fontId="6" fillId="0" borderId="0"/>
    <xf numFmtId="49" fontId="8" fillId="0" borderId="0" applyBorder="0">
      <alignment vertical="top"/>
    </xf>
  </cellStyleXfs>
  <cellXfs count="50">
    <xf numFmtId="0" fontId="0" fillId="0" borderId="0" xfId="0"/>
    <xf numFmtId="0" fontId="9" fillId="0" borderId="0" xfId="0" applyFont="1" applyAlignment="1"/>
    <xf numFmtId="0" fontId="3" fillId="0" borderId="0" xfId="0" applyFont="1" applyAlignment="1"/>
    <xf numFmtId="0" fontId="10" fillId="0" borderId="0" xfId="0" applyFont="1" applyAlignment="1"/>
    <xf numFmtId="164" fontId="14" fillId="0" borderId="1" xfId="9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/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/>
    <xf numFmtId="0" fontId="11" fillId="0" borderId="9" xfId="0" applyFont="1" applyBorder="1" applyAlignment="1"/>
    <xf numFmtId="164" fontId="14" fillId="0" borderId="10" xfId="9" applyNumberFormat="1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/>
    <xf numFmtId="0" fontId="12" fillId="0" borderId="17" xfId="0" applyFont="1" applyBorder="1" applyAlignment="1">
      <alignment horizontal="center" vertical="center"/>
    </xf>
    <xf numFmtId="0" fontId="12" fillId="0" borderId="13" xfId="0" applyFont="1" applyBorder="1" applyAlignment="1"/>
    <xf numFmtId="0" fontId="12" fillId="0" borderId="18" xfId="0" applyFont="1" applyBorder="1" applyAlignment="1"/>
    <xf numFmtId="164" fontId="15" fillId="0" borderId="3" xfId="9" applyNumberFormat="1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 applyAlignment="1"/>
    <xf numFmtId="165" fontId="14" fillId="0" borderId="26" xfId="9" applyNumberFormat="1" applyFont="1" applyFill="1" applyBorder="1" applyAlignment="1" applyProtection="1">
      <alignment horizontal="center" vertical="center"/>
      <protection locked="0"/>
    </xf>
    <xf numFmtId="165" fontId="14" fillId="0" borderId="27" xfId="9" applyNumberFormat="1" applyFont="1" applyFill="1" applyBorder="1" applyAlignment="1" applyProtection="1">
      <alignment horizontal="center" vertical="center"/>
      <protection locked="0"/>
    </xf>
    <xf numFmtId="165" fontId="14" fillId="0" borderId="14" xfId="9" applyNumberFormat="1" applyFont="1" applyFill="1" applyBorder="1" applyAlignment="1" applyProtection="1">
      <alignment horizontal="center" vertical="center"/>
      <protection locked="0"/>
    </xf>
    <xf numFmtId="164" fontId="14" fillId="0" borderId="26" xfId="9" applyNumberFormat="1" applyFont="1" applyFill="1" applyBorder="1" applyAlignment="1" applyProtection="1">
      <alignment horizontal="center" vertical="center"/>
    </xf>
    <xf numFmtId="164" fontId="14" fillId="0" borderId="26" xfId="9" applyNumberFormat="1" applyFont="1" applyFill="1" applyBorder="1" applyAlignment="1" applyProtection="1">
      <alignment horizontal="center" vertical="center"/>
      <protection locked="0"/>
    </xf>
    <xf numFmtId="164" fontId="14" fillId="0" borderId="27" xfId="9" applyNumberFormat="1" applyFont="1" applyFill="1" applyBorder="1" applyAlignment="1" applyProtection="1">
      <alignment horizontal="center" vertical="center"/>
      <protection locked="0"/>
    </xf>
    <xf numFmtId="0" fontId="12" fillId="0" borderId="28" xfId="0" applyFont="1" applyBorder="1" applyAlignment="1"/>
    <xf numFmtId="164" fontId="15" fillId="0" borderId="29" xfId="9" applyNumberFormat="1" applyFont="1" applyFill="1" applyBorder="1" applyAlignment="1" applyProtection="1">
      <alignment horizontal="center" vertical="center"/>
      <protection locked="0"/>
    </xf>
    <xf numFmtId="164" fontId="15" fillId="0" borderId="30" xfId="9" applyNumberFormat="1" applyFont="1" applyFill="1" applyBorder="1" applyAlignment="1" applyProtection="1">
      <alignment horizontal="center" vertical="center"/>
      <protection locked="0"/>
    </xf>
    <xf numFmtId="164" fontId="15" fillId="0" borderId="31" xfId="9" applyNumberFormat="1" applyFont="1" applyFill="1" applyBorder="1" applyAlignment="1" applyProtection="1">
      <alignment horizontal="center" vertical="center"/>
      <protection locked="0"/>
    </xf>
    <xf numFmtId="164" fontId="13" fillId="0" borderId="26" xfId="9" applyNumberFormat="1" applyFont="1" applyFill="1" applyBorder="1" applyAlignment="1" applyProtection="1">
      <alignment horizontal="center" vertical="center"/>
    </xf>
    <xf numFmtId="164" fontId="15" fillId="0" borderId="32" xfId="9" applyNumberFormat="1" applyFont="1" applyFill="1" applyBorder="1" applyAlignment="1" applyProtection="1">
      <alignment horizontal="center" vertical="center"/>
      <protection locked="0"/>
    </xf>
    <xf numFmtId="164" fontId="15" fillId="0" borderId="33" xfId="9" applyNumberFormat="1" applyFont="1" applyFill="1" applyBorder="1" applyAlignment="1" applyProtection="1">
      <alignment horizontal="center" vertical="center"/>
      <protection locked="0"/>
    </xf>
    <xf numFmtId="164" fontId="13" fillId="0" borderId="27" xfId="9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3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</cellXfs>
  <cellStyles count="10">
    <cellStyle name="Обычный" xfId="0" builtinId="0"/>
    <cellStyle name="Обычный 10" xfId="9"/>
    <cellStyle name="Обычный 2" xfId="1"/>
    <cellStyle name="Обычный 2 2" xfId="3"/>
    <cellStyle name="Обычный 2 3" xfId="2"/>
    <cellStyle name="Обычный 2 4" xfId="4"/>
    <cellStyle name="Обычный 3" xfId="5"/>
    <cellStyle name="Обычный 3 2" xfId="6"/>
    <cellStyle name="Обычный 4" xfId="7"/>
    <cellStyle name="Обычный 6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103;&#1085;&#1074;&#1072;&#1088;&#1100;%202019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10">
          <cell r="H110">
            <v>2E-3</v>
          </cell>
          <cell r="K110">
            <v>0.90500000000000003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tabSelected="1" topLeftCell="A43" workbookViewId="0">
      <selection activeCell="F74" sqref="F74"/>
    </sheetView>
  </sheetViews>
  <sheetFormatPr defaultRowHeight="15" x14ac:dyDescent="0.25"/>
  <cols>
    <col min="1" max="1" width="42.7109375" customWidth="1"/>
    <col min="2" max="2" width="12.140625" customWidth="1"/>
    <col min="3" max="6" width="13.42578125" customWidth="1"/>
  </cols>
  <sheetData>
    <row r="1" spans="1:6" ht="20.25" x14ac:dyDescent="0.3">
      <c r="A1" s="1" t="s">
        <v>27</v>
      </c>
      <c r="B1" s="2"/>
      <c r="C1" s="2"/>
      <c r="D1" s="2"/>
      <c r="E1" s="2"/>
      <c r="F1" s="2"/>
    </row>
    <row r="2" spans="1:6" ht="20.25" x14ac:dyDescent="0.3">
      <c r="A2" s="1"/>
      <c r="B2" s="2"/>
      <c r="C2" s="2"/>
      <c r="D2" s="2"/>
      <c r="E2" s="2"/>
      <c r="F2" s="2"/>
    </row>
    <row r="3" spans="1:6" ht="129" customHeight="1" x14ac:dyDescent="0.25">
      <c r="A3" s="30" t="s">
        <v>26</v>
      </c>
      <c r="B3" s="30"/>
      <c r="C3" s="30"/>
      <c r="D3" s="30"/>
      <c r="E3" s="30"/>
      <c r="F3" s="30"/>
    </row>
    <row r="4" spans="1:6" ht="18.75" x14ac:dyDescent="0.3">
      <c r="A4" s="3"/>
      <c r="B4" s="2"/>
      <c r="C4" s="2"/>
      <c r="D4" s="2"/>
      <c r="E4" s="2"/>
      <c r="F4" s="2"/>
    </row>
    <row r="5" spans="1:6" ht="15.75" thickBot="1" x14ac:dyDescent="0.3">
      <c r="A5" s="2"/>
      <c r="B5" s="2"/>
      <c r="C5" s="2"/>
      <c r="D5" s="2"/>
      <c r="E5" s="2"/>
      <c r="F5" s="2"/>
    </row>
    <row r="6" spans="1:6" ht="45" customHeight="1" x14ac:dyDescent="0.25">
      <c r="A6" s="40" t="s">
        <v>0</v>
      </c>
      <c r="B6" s="42" t="s">
        <v>1</v>
      </c>
      <c r="C6" s="44" t="s">
        <v>2</v>
      </c>
      <c r="D6" s="45"/>
      <c r="E6" s="45"/>
      <c r="F6" s="46"/>
    </row>
    <row r="7" spans="1:6" ht="16.5" thickBot="1" x14ac:dyDescent="0.3">
      <c r="A7" s="41"/>
      <c r="B7" s="43"/>
      <c r="C7" s="6" t="s">
        <v>3</v>
      </c>
      <c r="D7" s="6" t="s">
        <v>4</v>
      </c>
      <c r="E7" s="6" t="s">
        <v>5</v>
      </c>
      <c r="F7" s="11" t="s">
        <v>6</v>
      </c>
    </row>
    <row r="8" spans="1:6" ht="16.5" thickBot="1" x14ac:dyDescent="0.3">
      <c r="A8" s="34" t="s">
        <v>12</v>
      </c>
      <c r="B8" s="35"/>
      <c r="C8" s="35"/>
      <c r="D8" s="35"/>
      <c r="E8" s="35"/>
      <c r="F8" s="36"/>
    </row>
    <row r="9" spans="1:6" ht="15.75" x14ac:dyDescent="0.25">
      <c r="A9" s="22" t="s">
        <v>8</v>
      </c>
      <c r="B9" s="23">
        <f>D9+E9+F9+C9</f>
        <v>26.433</v>
      </c>
      <c r="C9" s="23">
        <f>(C13+C17+C21)/3</f>
        <v>11.075000000000001</v>
      </c>
      <c r="D9" s="23">
        <f t="shared" ref="D9:F9" si="0">(D13+D17+D21)/3</f>
        <v>2.125666666666667</v>
      </c>
      <c r="E9" s="23">
        <f t="shared" si="0"/>
        <v>12.432333333333332</v>
      </c>
      <c r="F9" s="24">
        <f t="shared" si="0"/>
        <v>0.79999999999999993</v>
      </c>
    </row>
    <row r="10" spans="1:6" ht="15.75" x14ac:dyDescent="0.25">
      <c r="A10" s="7" t="s">
        <v>9</v>
      </c>
      <c r="B10" s="14">
        <f t="shared" ref="B10:B11" si="1">D10+E10+F10+C10</f>
        <v>106.41200000000001</v>
      </c>
      <c r="C10" s="14">
        <f t="shared" ref="C10:F11" si="2">(C14+C18+C22)/3</f>
        <v>57.002000000000002</v>
      </c>
      <c r="D10" s="14">
        <f t="shared" si="2"/>
        <v>16.600000000000001</v>
      </c>
      <c r="E10" s="14">
        <f t="shared" si="2"/>
        <v>31.905000000000001</v>
      </c>
      <c r="F10" s="25">
        <f t="shared" si="2"/>
        <v>0.90499999999999992</v>
      </c>
    </row>
    <row r="11" spans="1:6" ht="16.5" thickBot="1" x14ac:dyDescent="0.3">
      <c r="A11" s="12" t="s">
        <v>10</v>
      </c>
      <c r="B11" s="14">
        <f t="shared" si="1"/>
        <v>79.978999999999999</v>
      </c>
      <c r="C11" s="14">
        <f t="shared" si="2"/>
        <v>45.927</v>
      </c>
      <c r="D11" s="14">
        <f t="shared" si="2"/>
        <v>14.474333333333334</v>
      </c>
      <c r="E11" s="14">
        <f t="shared" si="2"/>
        <v>19.472666666666665</v>
      </c>
      <c r="F11" s="25">
        <f t="shared" si="2"/>
        <v>0.10500000000000002</v>
      </c>
    </row>
    <row r="12" spans="1:6" ht="15.75" x14ac:dyDescent="0.25">
      <c r="A12" s="37" t="s">
        <v>7</v>
      </c>
      <c r="B12" s="38"/>
      <c r="C12" s="38"/>
      <c r="D12" s="38"/>
      <c r="E12" s="38"/>
      <c r="F12" s="39"/>
    </row>
    <row r="13" spans="1:6" ht="15.75" x14ac:dyDescent="0.25">
      <c r="A13" s="8" t="s">
        <v>8</v>
      </c>
      <c r="B13" s="26">
        <f>C13+D13+E13+F13</f>
        <v>28.104999999999997</v>
      </c>
      <c r="C13" s="20">
        <v>11.574999999999999</v>
      </c>
      <c r="D13" s="20">
        <v>2.0270000000000001</v>
      </c>
      <c r="E13" s="20">
        <v>13.612</v>
      </c>
      <c r="F13" s="21">
        <v>0.89100000000000001</v>
      </c>
    </row>
    <row r="14" spans="1:6" ht="15.75" x14ac:dyDescent="0.25">
      <c r="A14" s="8" t="s">
        <v>9</v>
      </c>
      <c r="B14" s="19">
        <f>C14+D14+E14+F14</f>
        <v>106.41200000000001</v>
      </c>
      <c r="C14" s="20">
        <v>57.002000000000002</v>
      </c>
      <c r="D14" s="20">
        <v>16.600000000000001</v>
      </c>
      <c r="E14" s="20">
        <v>31.905000000000001</v>
      </c>
      <c r="F14" s="21">
        <f>'[1]Отпуск ЭЭ сет организациями'!$K$110</f>
        <v>0.90500000000000003</v>
      </c>
    </row>
    <row r="15" spans="1:6" ht="15.75" x14ac:dyDescent="0.25">
      <c r="A15" s="8" t="s">
        <v>10</v>
      </c>
      <c r="B15" s="19">
        <f>C15+D15+E15+F15</f>
        <v>78.307000000000002</v>
      </c>
      <c r="C15" s="20">
        <f>C14-C13</f>
        <v>45.427000000000007</v>
      </c>
      <c r="D15" s="20">
        <f>D14-D13</f>
        <v>14.573</v>
      </c>
      <c r="E15" s="20">
        <f>E14-E13</f>
        <v>18.292999999999999</v>
      </c>
      <c r="F15" s="21">
        <f>F14-F13</f>
        <v>1.4000000000000012E-2</v>
      </c>
    </row>
    <row r="16" spans="1:6" ht="15.75" x14ac:dyDescent="0.25">
      <c r="A16" s="31" t="s">
        <v>11</v>
      </c>
      <c r="B16" s="32"/>
      <c r="C16" s="32"/>
      <c r="D16" s="32"/>
      <c r="E16" s="32"/>
      <c r="F16" s="33"/>
    </row>
    <row r="17" spans="1:7" ht="15.75" x14ac:dyDescent="0.25">
      <c r="A17" s="8" t="s">
        <v>8</v>
      </c>
      <c r="B17" s="26">
        <f>C17+D17+E17+F17</f>
        <v>25.133999999999997</v>
      </c>
      <c r="C17" s="20">
        <v>10.815</v>
      </c>
      <c r="D17" s="20">
        <v>2.0710000000000002</v>
      </c>
      <c r="E17" s="20">
        <v>11.465999999999999</v>
      </c>
      <c r="F17" s="21">
        <v>0.78200000000000003</v>
      </c>
    </row>
    <row r="18" spans="1:7" ht="15.75" x14ac:dyDescent="0.25">
      <c r="A18" s="8" t="s">
        <v>9</v>
      </c>
      <c r="B18" s="19">
        <f>C18+D18+E18+F18</f>
        <v>106.41200000000001</v>
      </c>
      <c r="C18" s="20">
        <v>57.002000000000002</v>
      </c>
      <c r="D18" s="20">
        <v>16.600000000000001</v>
      </c>
      <c r="E18" s="20">
        <v>31.905000000000001</v>
      </c>
      <c r="F18" s="21">
        <f>'[1]Отпуск ЭЭ сет организациями'!$K$110</f>
        <v>0.90500000000000003</v>
      </c>
    </row>
    <row r="19" spans="1:7" ht="15.75" x14ac:dyDescent="0.25">
      <c r="A19" s="8" t="s">
        <v>10</v>
      </c>
      <c r="B19" s="26">
        <f>B18-B17</f>
        <v>81.278000000000006</v>
      </c>
      <c r="C19" s="26">
        <f t="shared" ref="C19:F19" si="3">C18-C17</f>
        <v>46.187000000000005</v>
      </c>
      <c r="D19" s="26">
        <f t="shared" si="3"/>
        <v>14.529000000000002</v>
      </c>
      <c r="E19" s="26">
        <f t="shared" si="3"/>
        <v>20.439</v>
      </c>
      <c r="F19" s="29">
        <f t="shared" si="3"/>
        <v>0.123</v>
      </c>
      <c r="G19" s="5"/>
    </row>
    <row r="20" spans="1:7" ht="15.75" x14ac:dyDescent="0.25">
      <c r="A20" s="31" t="s">
        <v>13</v>
      </c>
      <c r="B20" s="32"/>
      <c r="C20" s="32"/>
      <c r="D20" s="32"/>
      <c r="E20" s="32"/>
      <c r="F20" s="33"/>
    </row>
    <row r="21" spans="1:7" ht="15.75" x14ac:dyDescent="0.25">
      <c r="A21" s="8" t="s">
        <v>8</v>
      </c>
      <c r="B21" s="19">
        <f>C21+D21+E21+F21</f>
        <v>26.06</v>
      </c>
      <c r="C21" s="16">
        <v>10.835000000000001</v>
      </c>
      <c r="D21" s="16">
        <v>2.2789999999999999</v>
      </c>
      <c r="E21" s="16">
        <v>12.218999999999999</v>
      </c>
      <c r="F21" s="17">
        <v>0.72699999999999998</v>
      </c>
    </row>
    <row r="22" spans="1:7" ht="15.75" x14ac:dyDescent="0.25">
      <c r="A22" s="8" t="s">
        <v>9</v>
      </c>
      <c r="B22" s="19">
        <f>C22+D22+E22+F22</f>
        <v>106.41200000000001</v>
      </c>
      <c r="C22" s="20">
        <v>57.002000000000002</v>
      </c>
      <c r="D22" s="20">
        <v>16.600000000000001</v>
      </c>
      <c r="E22" s="20">
        <v>31.905000000000001</v>
      </c>
      <c r="F22" s="21">
        <f>'[1]Отпуск ЭЭ сет организациями'!$K$110</f>
        <v>0.90500000000000003</v>
      </c>
    </row>
    <row r="23" spans="1:7" ht="16.5" thickBot="1" x14ac:dyDescent="0.3">
      <c r="A23" s="15" t="s">
        <v>10</v>
      </c>
      <c r="B23" s="19">
        <f>C23+D23+E23+F23</f>
        <v>80.352000000000004</v>
      </c>
      <c r="C23" s="18">
        <f t="shared" ref="C23:E23" si="4">C22-C21</f>
        <v>46.167000000000002</v>
      </c>
      <c r="D23" s="18">
        <f t="shared" si="4"/>
        <v>14.321000000000002</v>
      </c>
      <c r="E23" s="18">
        <f t="shared" si="4"/>
        <v>19.686</v>
      </c>
      <c r="F23" s="18">
        <f>F22-F21</f>
        <v>0.17800000000000005</v>
      </c>
    </row>
    <row r="24" spans="1:7" ht="16.5" thickBot="1" x14ac:dyDescent="0.3">
      <c r="A24" s="34" t="s">
        <v>14</v>
      </c>
      <c r="B24" s="35"/>
      <c r="C24" s="35"/>
      <c r="D24" s="35"/>
      <c r="E24" s="35"/>
      <c r="F24" s="36"/>
    </row>
    <row r="25" spans="1:7" ht="15.75" x14ac:dyDescent="0.25">
      <c r="A25" s="13" t="s">
        <v>8</v>
      </c>
      <c r="B25" s="14">
        <f>(B29+B33+B37)/3</f>
        <v>21.986000000000001</v>
      </c>
      <c r="C25" s="14">
        <f t="shared" ref="C25:F25" si="5">(C29+C33+C37)/3</f>
        <v>9.9450000000000003</v>
      </c>
      <c r="D25" s="14">
        <f t="shared" si="5"/>
        <v>1.8863333333333336</v>
      </c>
      <c r="E25" s="14">
        <f t="shared" si="5"/>
        <v>9.6286666666666676</v>
      </c>
      <c r="F25" s="25">
        <f t="shared" si="5"/>
        <v>0.52600000000000002</v>
      </c>
    </row>
    <row r="26" spans="1:7" ht="15.75" x14ac:dyDescent="0.25">
      <c r="A26" s="7" t="s">
        <v>9</v>
      </c>
      <c r="B26" s="14">
        <f t="shared" ref="B26:F27" si="6">(B30+B34+B38)/3</f>
        <v>106.41199999999999</v>
      </c>
      <c r="C26" s="14">
        <f t="shared" si="6"/>
        <v>57.002000000000002</v>
      </c>
      <c r="D26" s="14">
        <f t="shared" si="6"/>
        <v>16.600000000000001</v>
      </c>
      <c r="E26" s="14">
        <f t="shared" si="6"/>
        <v>31.905000000000001</v>
      </c>
      <c r="F26" s="25">
        <f t="shared" si="6"/>
        <v>0.90499999999999992</v>
      </c>
    </row>
    <row r="27" spans="1:7" ht="16.5" thickBot="1" x14ac:dyDescent="0.3">
      <c r="A27" s="12" t="s">
        <v>10</v>
      </c>
      <c r="B27" s="27">
        <f t="shared" si="6"/>
        <v>84.426000000000002</v>
      </c>
      <c r="C27" s="27">
        <f t="shared" si="6"/>
        <v>47.056999999999995</v>
      </c>
      <c r="D27" s="27">
        <f t="shared" si="6"/>
        <v>14.713666666666668</v>
      </c>
      <c r="E27" s="27">
        <f t="shared" si="6"/>
        <v>22.276333333333337</v>
      </c>
      <c r="F27" s="28">
        <f t="shared" si="6"/>
        <v>0.379</v>
      </c>
    </row>
    <row r="28" spans="1:7" ht="15.75" x14ac:dyDescent="0.25">
      <c r="A28" s="37" t="s">
        <v>15</v>
      </c>
      <c r="B28" s="38"/>
      <c r="C28" s="38"/>
      <c r="D28" s="38"/>
      <c r="E28" s="38"/>
      <c r="F28" s="39"/>
    </row>
    <row r="29" spans="1:7" ht="15.75" x14ac:dyDescent="0.25">
      <c r="A29" s="8" t="s">
        <v>8</v>
      </c>
      <c r="B29" s="19">
        <f>C29+D29+E29+F29</f>
        <v>23.564999999999998</v>
      </c>
      <c r="C29" s="4">
        <v>10.772</v>
      </c>
      <c r="D29" s="4">
        <v>1.9490000000000001</v>
      </c>
      <c r="E29" s="4">
        <v>10.276999999999999</v>
      </c>
      <c r="F29" s="9">
        <v>0.56699999999999995</v>
      </c>
    </row>
    <row r="30" spans="1:7" ht="15.75" x14ac:dyDescent="0.25">
      <c r="A30" s="8" t="s">
        <v>9</v>
      </c>
      <c r="B30" s="19">
        <f>C30+D30+E30+F30</f>
        <v>106.41200000000001</v>
      </c>
      <c r="C30" s="20">
        <v>57.002000000000002</v>
      </c>
      <c r="D30" s="20">
        <v>16.600000000000001</v>
      </c>
      <c r="E30" s="20">
        <v>31.905000000000001</v>
      </c>
      <c r="F30" s="21">
        <f>'[1]Отпуск ЭЭ сет организациями'!$K$110</f>
        <v>0.90500000000000003</v>
      </c>
    </row>
    <row r="31" spans="1:7" ht="15.75" x14ac:dyDescent="0.25">
      <c r="A31" s="8" t="s">
        <v>10</v>
      </c>
      <c r="B31" s="19">
        <f>C31+D31+E31+F31</f>
        <v>82.847000000000008</v>
      </c>
      <c r="C31" s="21">
        <f t="shared" ref="C31:E31" si="7">C30-C29</f>
        <v>46.230000000000004</v>
      </c>
      <c r="D31" s="21">
        <f t="shared" si="7"/>
        <v>14.651000000000002</v>
      </c>
      <c r="E31" s="21">
        <f t="shared" si="7"/>
        <v>21.628</v>
      </c>
      <c r="F31" s="21">
        <f>F30-F29</f>
        <v>0.33800000000000008</v>
      </c>
    </row>
    <row r="32" spans="1:7" ht="15.75" x14ac:dyDescent="0.25">
      <c r="A32" s="31" t="s">
        <v>16</v>
      </c>
      <c r="B32" s="32"/>
      <c r="C32" s="32"/>
      <c r="D32" s="32"/>
      <c r="E32" s="32"/>
      <c r="F32" s="33"/>
    </row>
    <row r="33" spans="1:6" ht="15.75" x14ac:dyDescent="0.25">
      <c r="A33" s="8" t="s">
        <v>8</v>
      </c>
      <c r="B33" s="19">
        <f>C33+D33+E33+F33</f>
        <v>21.212</v>
      </c>
      <c r="C33" s="20">
        <v>9.4930000000000003</v>
      </c>
      <c r="D33" s="20">
        <v>1.597</v>
      </c>
      <c r="E33" s="20">
        <v>9.57</v>
      </c>
      <c r="F33" s="21">
        <v>0.55200000000000005</v>
      </c>
    </row>
    <row r="34" spans="1:6" ht="15.75" x14ac:dyDescent="0.25">
      <c r="A34" s="8" t="s">
        <v>9</v>
      </c>
      <c r="B34" s="19">
        <f t="shared" ref="B34:B35" si="8">C34+D34+E34+F34</f>
        <v>106.41200000000001</v>
      </c>
      <c r="C34" s="20">
        <v>57.002000000000002</v>
      </c>
      <c r="D34" s="20">
        <v>16.600000000000001</v>
      </c>
      <c r="E34" s="20">
        <v>31.905000000000001</v>
      </c>
      <c r="F34" s="21">
        <v>0.90500000000000003</v>
      </c>
    </row>
    <row r="35" spans="1:6" ht="15.75" x14ac:dyDescent="0.25">
      <c r="A35" s="8" t="s">
        <v>10</v>
      </c>
      <c r="B35" s="19">
        <f t="shared" si="8"/>
        <v>85.2</v>
      </c>
      <c r="C35" s="20">
        <f>C34-C33</f>
        <v>47.509</v>
      </c>
      <c r="D35" s="20">
        <f t="shared" ref="D35:F35" si="9">D34-D33</f>
        <v>15.003000000000002</v>
      </c>
      <c r="E35" s="20">
        <f t="shared" si="9"/>
        <v>22.335000000000001</v>
      </c>
      <c r="F35" s="20">
        <f t="shared" si="9"/>
        <v>0.35299999999999998</v>
      </c>
    </row>
    <row r="36" spans="1:6" ht="15.75" x14ac:dyDescent="0.25">
      <c r="A36" s="31" t="s">
        <v>17</v>
      </c>
      <c r="B36" s="32"/>
      <c r="C36" s="32"/>
      <c r="D36" s="32"/>
      <c r="E36" s="32"/>
      <c r="F36" s="33"/>
    </row>
    <row r="37" spans="1:6" ht="15.75" x14ac:dyDescent="0.25">
      <c r="A37" s="8" t="s">
        <v>8</v>
      </c>
      <c r="B37" s="19">
        <f>C37+D37+E37+F37</f>
        <v>21.181000000000001</v>
      </c>
      <c r="C37" s="20">
        <v>9.57</v>
      </c>
      <c r="D37" s="20">
        <v>2.113</v>
      </c>
      <c r="E37" s="20">
        <v>9.0389999999999997</v>
      </c>
      <c r="F37" s="21">
        <v>0.45900000000000002</v>
      </c>
    </row>
    <row r="38" spans="1:6" ht="15.75" x14ac:dyDescent="0.25">
      <c r="A38" s="8" t="s">
        <v>9</v>
      </c>
      <c r="B38" s="19">
        <f t="shared" ref="B38:B39" si="10">C38+D38+E38+F38</f>
        <v>106.41200000000001</v>
      </c>
      <c r="C38" s="20">
        <v>57.002000000000002</v>
      </c>
      <c r="D38" s="20">
        <v>16.600000000000001</v>
      </c>
      <c r="E38" s="20">
        <v>31.905000000000001</v>
      </c>
      <c r="F38" s="21">
        <v>0.90500000000000003</v>
      </c>
    </row>
    <row r="39" spans="1:6" ht="16.5" thickBot="1" x14ac:dyDescent="0.3">
      <c r="A39" s="15" t="s">
        <v>10</v>
      </c>
      <c r="B39" s="19">
        <f t="shared" si="10"/>
        <v>85.230999999999995</v>
      </c>
      <c r="C39" s="20">
        <f>C38-C37</f>
        <v>47.432000000000002</v>
      </c>
      <c r="D39" s="20">
        <f t="shared" ref="D39:F39" si="11">D38-D37</f>
        <v>14.487000000000002</v>
      </c>
      <c r="E39" s="20">
        <f t="shared" si="11"/>
        <v>22.866</v>
      </c>
      <c r="F39" s="20">
        <f t="shared" si="11"/>
        <v>0.44600000000000001</v>
      </c>
    </row>
    <row r="40" spans="1:6" ht="16.5" thickBot="1" x14ac:dyDescent="0.3">
      <c r="A40" s="34" t="s">
        <v>18</v>
      </c>
      <c r="B40" s="35"/>
      <c r="C40" s="35"/>
      <c r="D40" s="35"/>
      <c r="E40" s="35"/>
      <c r="F40" s="36"/>
    </row>
    <row r="41" spans="1:6" ht="15.75" x14ac:dyDescent="0.25">
      <c r="A41" s="13" t="s">
        <v>8</v>
      </c>
      <c r="B41" s="14">
        <f>(B45+B49+B53)/3</f>
        <v>22.847666666666669</v>
      </c>
      <c r="C41" s="14">
        <f t="shared" ref="C41:F41" si="12">(C45+C49+C53)/3</f>
        <v>10.254999999999999</v>
      </c>
      <c r="D41" s="14">
        <f t="shared" si="12"/>
        <v>2.3553333333333333</v>
      </c>
      <c r="E41" s="14">
        <f t="shared" si="12"/>
        <v>9.7700000000000014</v>
      </c>
      <c r="F41" s="24">
        <f t="shared" si="12"/>
        <v>0.46733333333333338</v>
      </c>
    </row>
    <row r="42" spans="1:6" ht="15.75" x14ac:dyDescent="0.25">
      <c r="A42" s="7" t="s">
        <v>9</v>
      </c>
      <c r="B42" s="14">
        <f t="shared" ref="B42:F43" si="13">(B46+B50+B54)/3</f>
        <v>106.41199999999999</v>
      </c>
      <c r="C42" s="14">
        <f t="shared" si="13"/>
        <v>57.002000000000002</v>
      </c>
      <c r="D42" s="14">
        <f t="shared" si="13"/>
        <v>16.600000000000001</v>
      </c>
      <c r="E42" s="14">
        <f t="shared" si="13"/>
        <v>31.905000000000001</v>
      </c>
      <c r="F42" s="25">
        <f t="shared" si="13"/>
        <v>0.90499999999999992</v>
      </c>
    </row>
    <row r="43" spans="1:6" ht="16.5" thickBot="1" x14ac:dyDescent="0.3">
      <c r="A43" s="12" t="s">
        <v>10</v>
      </c>
      <c r="B43" s="14">
        <f t="shared" si="13"/>
        <v>83.564333333333337</v>
      </c>
      <c r="C43" s="14">
        <f t="shared" si="13"/>
        <v>46.747000000000007</v>
      </c>
      <c r="D43" s="14">
        <f t="shared" si="13"/>
        <v>14.244666666666667</v>
      </c>
      <c r="E43" s="14">
        <f t="shared" si="13"/>
        <v>22.135000000000002</v>
      </c>
      <c r="F43" s="28">
        <f t="shared" si="13"/>
        <v>0.4376666666666667</v>
      </c>
    </row>
    <row r="44" spans="1:6" ht="15.75" x14ac:dyDescent="0.25">
      <c r="A44" s="37" t="s">
        <v>19</v>
      </c>
      <c r="B44" s="38"/>
      <c r="C44" s="38"/>
      <c r="D44" s="38"/>
      <c r="E44" s="38"/>
      <c r="F44" s="39"/>
    </row>
    <row r="45" spans="1:6" ht="15.75" x14ac:dyDescent="0.25">
      <c r="A45" s="8" t="s">
        <v>8</v>
      </c>
      <c r="B45" s="20">
        <f>C45+D45+E45+F45</f>
        <v>21.497000000000003</v>
      </c>
      <c r="C45" s="20">
        <v>9.4809999999999999</v>
      </c>
      <c r="D45" s="20">
        <v>2.4329999999999998</v>
      </c>
      <c r="E45" s="20">
        <v>9.1310000000000002</v>
      </c>
      <c r="F45" s="21">
        <v>0.45200000000000001</v>
      </c>
    </row>
    <row r="46" spans="1:6" ht="15.75" x14ac:dyDescent="0.25">
      <c r="A46" s="8" t="s">
        <v>9</v>
      </c>
      <c r="B46" s="20">
        <f>C46+D46+E46+F46</f>
        <v>106.41200000000001</v>
      </c>
      <c r="C46" s="20">
        <v>57.002000000000002</v>
      </c>
      <c r="D46" s="20">
        <v>16.600000000000001</v>
      </c>
      <c r="E46" s="20">
        <v>31.905000000000001</v>
      </c>
      <c r="F46" s="21">
        <v>0.90500000000000003</v>
      </c>
    </row>
    <row r="47" spans="1:6" ht="15.75" x14ac:dyDescent="0.25">
      <c r="A47" s="8" t="s">
        <v>10</v>
      </c>
      <c r="B47" s="20">
        <f>C47+D47+E47+F47</f>
        <v>84.915000000000006</v>
      </c>
      <c r="C47" s="20">
        <f>C46-C45</f>
        <v>47.521000000000001</v>
      </c>
      <c r="D47" s="20">
        <f t="shared" ref="D47:F47" si="14">D46-D45</f>
        <v>14.167000000000002</v>
      </c>
      <c r="E47" s="20">
        <f t="shared" si="14"/>
        <v>22.774000000000001</v>
      </c>
      <c r="F47" s="20">
        <f t="shared" si="14"/>
        <v>0.45300000000000001</v>
      </c>
    </row>
    <row r="48" spans="1:6" ht="15.75" x14ac:dyDescent="0.25">
      <c r="A48" s="31" t="s">
        <v>20</v>
      </c>
      <c r="B48" s="32"/>
      <c r="C48" s="32"/>
      <c r="D48" s="32"/>
      <c r="E48" s="32"/>
      <c r="F48" s="33"/>
    </row>
    <row r="49" spans="1:6" ht="15.75" x14ac:dyDescent="0.25">
      <c r="A49" s="8" t="s">
        <v>8</v>
      </c>
      <c r="B49" s="20">
        <f>C49+D49+E49+F49</f>
        <v>22.254000000000001</v>
      </c>
      <c r="C49" s="20">
        <v>9.1999999999999993</v>
      </c>
      <c r="D49" s="20">
        <v>2.5529999999999999</v>
      </c>
      <c r="E49" s="20">
        <v>10.066000000000001</v>
      </c>
      <c r="F49" s="21">
        <v>0.435</v>
      </c>
    </row>
    <row r="50" spans="1:6" ht="15.75" x14ac:dyDescent="0.25">
      <c r="A50" s="8" t="s">
        <v>9</v>
      </c>
      <c r="B50" s="20">
        <f>C50+D50+E50+F50</f>
        <v>106.41200000000001</v>
      </c>
      <c r="C50" s="20">
        <v>57.002000000000002</v>
      </c>
      <c r="D50" s="20">
        <v>16.600000000000001</v>
      </c>
      <c r="E50" s="20">
        <v>31.905000000000001</v>
      </c>
      <c r="F50" s="21">
        <v>0.90500000000000003</v>
      </c>
    </row>
    <row r="51" spans="1:6" ht="15.75" x14ac:dyDescent="0.25">
      <c r="A51" s="8" t="s">
        <v>10</v>
      </c>
      <c r="B51" s="20">
        <f>C51+D51+E51+F51</f>
        <v>84.158000000000001</v>
      </c>
      <c r="C51" s="20">
        <f>C50-C49</f>
        <v>47.802000000000007</v>
      </c>
      <c r="D51" s="20">
        <f t="shared" ref="D51:F51" si="15">D50-D49</f>
        <v>14.047000000000001</v>
      </c>
      <c r="E51" s="20">
        <f t="shared" si="15"/>
        <v>21.838999999999999</v>
      </c>
      <c r="F51" s="20">
        <f t="shared" si="15"/>
        <v>0.47000000000000003</v>
      </c>
    </row>
    <row r="52" spans="1:6" ht="15.75" x14ac:dyDescent="0.25">
      <c r="A52" s="31" t="s">
        <v>21</v>
      </c>
      <c r="B52" s="32"/>
      <c r="C52" s="32"/>
      <c r="D52" s="32"/>
      <c r="E52" s="32"/>
      <c r="F52" s="33"/>
    </row>
    <row r="53" spans="1:6" ht="15.75" x14ac:dyDescent="0.25">
      <c r="A53" s="8" t="s">
        <v>8</v>
      </c>
      <c r="B53" s="19">
        <f>C53+D53+E53+F53</f>
        <v>24.792000000000002</v>
      </c>
      <c r="C53" s="20">
        <v>12.084</v>
      </c>
      <c r="D53" s="20">
        <v>2.08</v>
      </c>
      <c r="E53" s="20">
        <v>10.113</v>
      </c>
      <c r="F53" s="21">
        <v>0.51500000000000001</v>
      </c>
    </row>
    <row r="54" spans="1:6" ht="15.75" x14ac:dyDescent="0.25">
      <c r="A54" s="8" t="s">
        <v>9</v>
      </c>
      <c r="B54" s="19">
        <v>106.41200000000001</v>
      </c>
      <c r="C54" s="20">
        <v>57.002000000000002</v>
      </c>
      <c r="D54" s="20">
        <v>16.600000000000001</v>
      </c>
      <c r="E54" s="20">
        <v>31.905000000000001</v>
      </c>
      <c r="F54" s="21">
        <v>0.90500000000000003</v>
      </c>
    </row>
    <row r="55" spans="1:6" ht="16.5" thickBot="1" x14ac:dyDescent="0.3">
      <c r="A55" s="15" t="s">
        <v>10</v>
      </c>
      <c r="B55" s="19">
        <f>B54-B53</f>
        <v>81.62</v>
      </c>
      <c r="C55" s="19">
        <f t="shared" ref="C55:F55" si="16">C54-C53</f>
        <v>44.918000000000006</v>
      </c>
      <c r="D55" s="19">
        <f t="shared" si="16"/>
        <v>14.520000000000001</v>
      </c>
      <c r="E55" s="19">
        <f t="shared" si="16"/>
        <v>21.792000000000002</v>
      </c>
      <c r="F55" s="19">
        <f t="shared" si="16"/>
        <v>0.39</v>
      </c>
    </row>
    <row r="56" spans="1:6" ht="16.5" thickBot="1" x14ac:dyDescent="0.3">
      <c r="A56" s="34" t="s">
        <v>23</v>
      </c>
      <c r="B56" s="35"/>
      <c r="C56" s="35"/>
      <c r="D56" s="35"/>
      <c r="E56" s="35"/>
      <c r="F56" s="36"/>
    </row>
    <row r="57" spans="1:6" ht="15.75" x14ac:dyDescent="0.25">
      <c r="A57" s="13" t="s">
        <v>8</v>
      </c>
      <c r="B57" s="14">
        <f>(B61+B65+B69)/3</f>
        <v>27.883333333333336</v>
      </c>
      <c r="C57" s="14">
        <f t="shared" ref="C57:F57" si="17">(C61+C65+C69)/3</f>
        <v>13.891333333333334</v>
      </c>
      <c r="D57" s="14">
        <f t="shared" si="17"/>
        <v>2.4936666666666665</v>
      </c>
      <c r="E57" s="14">
        <f t="shared" si="17"/>
        <v>10.848666666666666</v>
      </c>
      <c r="F57" s="24">
        <f t="shared" si="17"/>
        <v>0.64966666666666661</v>
      </c>
    </row>
    <row r="58" spans="1:6" ht="15.75" x14ac:dyDescent="0.25">
      <c r="A58" s="7" t="s">
        <v>9</v>
      </c>
      <c r="B58" s="14">
        <f t="shared" ref="B58:F58" si="18">(B62+B66+B70)/3</f>
        <v>106.41199999999999</v>
      </c>
      <c r="C58" s="14">
        <f t="shared" si="18"/>
        <v>57.002000000000002</v>
      </c>
      <c r="D58" s="14">
        <f t="shared" si="18"/>
        <v>16.600000000000001</v>
      </c>
      <c r="E58" s="14">
        <f t="shared" si="18"/>
        <v>31.905000000000001</v>
      </c>
      <c r="F58" s="25">
        <f t="shared" si="18"/>
        <v>0.90499999999999992</v>
      </c>
    </row>
    <row r="59" spans="1:6" ht="16.5" thickBot="1" x14ac:dyDescent="0.3">
      <c r="A59" s="12" t="s">
        <v>10</v>
      </c>
      <c r="B59" s="14">
        <f t="shared" ref="B59:F59" si="19">(B63+B67+B71)/3</f>
        <v>78.528666666666666</v>
      </c>
      <c r="C59" s="14">
        <f t="shared" si="19"/>
        <v>43.110666666666674</v>
      </c>
      <c r="D59" s="14">
        <f t="shared" si="19"/>
        <v>14.106333333333334</v>
      </c>
      <c r="E59" s="14">
        <f t="shared" si="19"/>
        <v>21.056333333333335</v>
      </c>
      <c r="F59" s="28">
        <f t="shared" si="19"/>
        <v>0.25533333333333336</v>
      </c>
    </row>
    <row r="60" spans="1:6" ht="15.75" x14ac:dyDescent="0.25">
      <c r="A60" s="47" t="s">
        <v>22</v>
      </c>
      <c r="B60" s="48"/>
      <c r="C60" s="48"/>
      <c r="D60" s="48"/>
      <c r="E60" s="48"/>
      <c r="F60" s="49"/>
    </row>
    <row r="61" spans="1:6" ht="15.75" x14ac:dyDescent="0.25">
      <c r="A61" s="8" t="s">
        <v>8</v>
      </c>
      <c r="B61" s="19">
        <f>C61+D61+E61+F61</f>
        <v>25.120999999999999</v>
      </c>
      <c r="C61" s="20">
        <v>12.212999999999999</v>
      </c>
      <c r="D61" s="20">
        <v>2.399</v>
      </c>
      <c r="E61" s="20">
        <v>9.9269999999999996</v>
      </c>
      <c r="F61" s="21">
        <v>0.58199999999999996</v>
      </c>
    </row>
    <row r="62" spans="1:6" ht="15.75" x14ac:dyDescent="0.25">
      <c r="A62" s="8" t="s">
        <v>9</v>
      </c>
      <c r="B62" s="19">
        <v>106.41200000000001</v>
      </c>
      <c r="C62" s="20">
        <v>57.002000000000002</v>
      </c>
      <c r="D62" s="20">
        <v>16.600000000000001</v>
      </c>
      <c r="E62" s="20">
        <v>31.905000000000001</v>
      </c>
      <c r="F62" s="21">
        <v>0.90500000000000003</v>
      </c>
    </row>
    <row r="63" spans="1:6" ht="15.75" x14ac:dyDescent="0.25">
      <c r="A63" s="8" t="s">
        <v>10</v>
      </c>
      <c r="B63" s="19">
        <f>B62-B61</f>
        <v>81.291000000000011</v>
      </c>
      <c r="C63" s="19">
        <f t="shared" ref="C63:F63" si="20">C62-C61</f>
        <v>44.789000000000001</v>
      </c>
      <c r="D63" s="19">
        <f t="shared" si="20"/>
        <v>14.201000000000001</v>
      </c>
      <c r="E63" s="19">
        <f t="shared" si="20"/>
        <v>21.978000000000002</v>
      </c>
      <c r="F63" s="19">
        <f t="shared" si="20"/>
        <v>0.32300000000000006</v>
      </c>
    </row>
    <row r="64" spans="1:6" ht="15.75" x14ac:dyDescent="0.25">
      <c r="A64" s="31" t="s">
        <v>24</v>
      </c>
      <c r="B64" s="32"/>
      <c r="C64" s="32"/>
      <c r="D64" s="32"/>
      <c r="E64" s="32"/>
      <c r="F64" s="33"/>
    </row>
    <row r="65" spans="1:6" ht="15.75" x14ac:dyDescent="0.25">
      <c r="A65" s="8" t="s">
        <v>8</v>
      </c>
      <c r="B65" s="19">
        <f>C65+D65+E65+F65</f>
        <v>27.386999999999997</v>
      </c>
      <c r="C65" s="20">
        <v>13.436999999999999</v>
      </c>
      <c r="D65" s="20">
        <v>2.6139999999999999</v>
      </c>
      <c r="E65" s="20">
        <v>10.676</v>
      </c>
      <c r="F65" s="21">
        <v>0.66</v>
      </c>
    </row>
    <row r="66" spans="1:6" ht="15.75" x14ac:dyDescent="0.25">
      <c r="A66" s="8" t="s">
        <v>9</v>
      </c>
      <c r="B66" s="19">
        <f t="shared" ref="B66:B67" si="21">C66+D66+E66+F66</f>
        <v>106.41200000000001</v>
      </c>
      <c r="C66" s="20">
        <v>57.002000000000002</v>
      </c>
      <c r="D66" s="20">
        <v>16.600000000000001</v>
      </c>
      <c r="E66" s="20">
        <v>31.905000000000001</v>
      </c>
      <c r="F66" s="21">
        <v>0.90500000000000003</v>
      </c>
    </row>
    <row r="67" spans="1:6" ht="15.75" x14ac:dyDescent="0.25">
      <c r="A67" s="8" t="s">
        <v>10</v>
      </c>
      <c r="B67" s="19">
        <f t="shared" si="21"/>
        <v>79.025000000000006</v>
      </c>
      <c r="C67" s="19">
        <f>C66-C65</f>
        <v>43.565000000000005</v>
      </c>
      <c r="D67" s="19">
        <f t="shared" ref="D67:F67" si="22">D66-D65</f>
        <v>13.986000000000001</v>
      </c>
      <c r="E67" s="19">
        <f t="shared" si="22"/>
        <v>21.228999999999999</v>
      </c>
      <c r="F67" s="19">
        <f t="shared" si="22"/>
        <v>0.245</v>
      </c>
    </row>
    <row r="68" spans="1:6" ht="15.75" x14ac:dyDescent="0.25">
      <c r="A68" s="31" t="s">
        <v>25</v>
      </c>
      <c r="B68" s="32"/>
      <c r="C68" s="32"/>
      <c r="D68" s="32"/>
      <c r="E68" s="32"/>
      <c r="F68" s="33"/>
    </row>
    <row r="69" spans="1:6" ht="15.75" x14ac:dyDescent="0.25">
      <c r="A69" s="8" t="s">
        <v>8</v>
      </c>
      <c r="B69" s="19">
        <f>C69+D69+E69+F69</f>
        <v>31.142000000000003</v>
      </c>
      <c r="C69" s="20">
        <v>16.024000000000001</v>
      </c>
      <c r="D69" s="20">
        <v>2.468</v>
      </c>
      <c r="E69" s="20">
        <v>11.943</v>
      </c>
      <c r="F69" s="21">
        <v>0.70699999999999996</v>
      </c>
    </row>
    <row r="70" spans="1:6" ht="15.75" x14ac:dyDescent="0.25">
      <c r="A70" s="8" t="s">
        <v>9</v>
      </c>
      <c r="B70" s="19">
        <f t="shared" ref="B70:B71" si="23">C70+D70+E70+F70</f>
        <v>106.41200000000001</v>
      </c>
      <c r="C70" s="20">
        <v>57.002000000000002</v>
      </c>
      <c r="D70" s="20">
        <v>16.600000000000001</v>
      </c>
      <c r="E70" s="20">
        <v>31.905000000000001</v>
      </c>
      <c r="F70" s="21">
        <v>0.90500000000000003</v>
      </c>
    </row>
    <row r="71" spans="1:6" ht="16.5" thickBot="1" x14ac:dyDescent="0.3">
      <c r="A71" s="10" t="s">
        <v>10</v>
      </c>
      <c r="B71" s="19">
        <f t="shared" si="23"/>
        <v>75.27</v>
      </c>
      <c r="C71" s="19">
        <f>C70-C69</f>
        <v>40.978000000000002</v>
      </c>
      <c r="D71" s="19">
        <f t="shared" ref="D71:F71" si="24">D70-D69</f>
        <v>14.132000000000001</v>
      </c>
      <c r="E71" s="19">
        <f t="shared" si="24"/>
        <v>19.962000000000003</v>
      </c>
      <c r="F71" s="19">
        <f t="shared" si="24"/>
        <v>0.19800000000000006</v>
      </c>
    </row>
  </sheetData>
  <mergeCells count="20">
    <mergeCell ref="A56:F56"/>
    <mergeCell ref="A52:F52"/>
    <mergeCell ref="A48:F48"/>
    <mergeCell ref="A68:F68"/>
    <mergeCell ref="A40:F40"/>
    <mergeCell ref="A44:F44"/>
    <mergeCell ref="A64:F64"/>
    <mergeCell ref="A60:F60"/>
    <mergeCell ref="A3:F3"/>
    <mergeCell ref="A36:F36"/>
    <mergeCell ref="A32:F32"/>
    <mergeCell ref="A24:F24"/>
    <mergeCell ref="A28:F28"/>
    <mergeCell ref="A20:F20"/>
    <mergeCell ref="A6:A7"/>
    <mergeCell ref="B6:B7"/>
    <mergeCell ref="C6:F6"/>
    <mergeCell ref="A12:F12"/>
    <mergeCell ref="A16:F16"/>
    <mergeCell ref="A8:F8"/>
  </mergeCells>
  <dataValidations count="1">
    <dataValidation type="decimal" allowBlank="1" showErrorMessage="1" errorTitle="Ошибка" error="Допускается ввод только действительных чисел!" sqref="B45:F47 B41:F43 B29:F31 B13:F15 B57:F59 B65:F67 B25:F27 B9:F11 B61:F63 B17:F19 B33:F35 B21:F23 B53:F55 B37:F39 B49:F51 B69:F71">
      <formula1>-9.99999999999999E+23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19е  Резервируемая мощность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2023-01-26T03:24:38Z</dcterms:modified>
</cp:coreProperties>
</file>