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-135" windowWidth="14370" windowHeight="12540" activeTab="3"/>
  </bookViews>
  <sheets>
    <sheet name="Затраты на оплату потерь" sheetId="2" r:id="rId1"/>
    <sheet name="Уровень нормативных потерь" sheetId="3" r:id="rId2"/>
    <sheet name="Перечень мероприятий" sheetId="4" r:id="rId3"/>
    <sheet name="О размере фактических потерь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42" i="5" l="1"/>
  <c r="F41" i="5"/>
  <c r="E42" i="5"/>
  <c r="E41" i="5"/>
  <c r="D42" i="5"/>
  <c r="D41" i="5"/>
  <c r="C42" i="5"/>
  <c r="C41" i="5"/>
  <c r="F39" i="5" l="1"/>
  <c r="E39" i="5"/>
  <c r="D39" i="5"/>
  <c r="C39" i="5"/>
  <c r="F38" i="5"/>
  <c r="E38" i="5"/>
  <c r="D38" i="5"/>
  <c r="C38" i="5"/>
  <c r="F36" i="5"/>
  <c r="E36" i="5"/>
  <c r="D36" i="5"/>
  <c r="C36" i="5"/>
  <c r="F35" i="5"/>
  <c r="E35" i="5"/>
  <c r="D35" i="5"/>
  <c r="C35" i="5"/>
  <c r="F33" i="5"/>
  <c r="E33" i="5"/>
  <c r="D33" i="5"/>
  <c r="C33" i="5"/>
  <c r="F32" i="5"/>
  <c r="E32" i="5"/>
  <c r="D32" i="5"/>
  <c r="C32" i="5"/>
  <c r="F30" i="5" l="1"/>
  <c r="E30" i="5"/>
  <c r="D30" i="5"/>
  <c r="C30" i="5"/>
  <c r="F29" i="5"/>
  <c r="E29" i="5"/>
  <c r="D29" i="5"/>
  <c r="C29" i="5"/>
  <c r="F27" i="5"/>
  <c r="E27" i="5"/>
  <c r="D27" i="5"/>
  <c r="C27" i="5"/>
  <c r="F26" i="5"/>
  <c r="E26" i="5"/>
  <c r="D26" i="5"/>
  <c r="C26" i="5"/>
  <c r="F24" i="5"/>
  <c r="E24" i="5"/>
  <c r="D24" i="5"/>
  <c r="C24" i="5"/>
  <c r="F23" i="5"/>
  <c r="E23" i="5"/>
  <c r="D23" i="5"/>
  <c r="C23" i="5"/>
  <c r="F21" i="5" l="1"/>
  <c r="E21" i="5"/>
  <c r="D21" i="5"/>
  <c r="C21" i="5"/>
  <c r="F20" i="5"/>
  <c r="E20" i="5"/>
  <c r="D20" i="5"/>
  <c r="C20" i="5"/>
  <c r="F18" i="5" l="1"/>
  <c r="F17" i="5"/>
  <c r="E18" i="5"/>
  <c r="E17" i="5"/>
  <c r="D18" i="5"/>
  <c r="D17" i="5"/>
  <c r="F15" i="5"/>
  <c r="F14" i="5"/>
  <c r="E15" i="5"/>
  <c r="E14" i="5"/>
  <c r="D15" i="5"/>
  <c r="D14" i="5"/>
  <c r="C15" i="5"/>
  <c r="C14" i="5"/>
  <c r="C18" i="5"/>
  <c r="C17" i="5"/>
  <c r="F12" i="5" l="1"/>
  <c r="F11" i="5"/>
  <c r="E12" i="5"/>
  <c r="E11" i="5"/>
  <c r="D12" i="5"/>
  <c r="D11" i="5"/>
  <c r="C12" i="5"/>
  <c r="C11" i="5"/>
  <c r="C9" i="5" l="1"/>
  <c r="D9" i="5"/>
  <c r="E9" i="5"/>
  <c r="F9" i="5"/>
  <c r="F8" i="5"/>
  <c r="E8" i="5"/>
  <c r="D8" i="5"/>
  <c r="C8" i="5"/>
  <c r="D24" i="2" l="1"/>
  <c r="D20" i="2" l="1"/>
  <c r="D16" i="2" l="1"/>
  <c r="D12" i="2" l="1"/>
  <c r="D25" i="2"/>
</calcChain>
</file>

<file path=xl/sharedStrings.xml><?xml version="1.0" encoding="utf-8"?>
<sst xmlns="http://schemas.openxmlformats.org/spreadsheetml/2006/main" count="112" uniqueCount="56">
  <si>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</si>
  <si>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</si>
  <si>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</si>
  <si>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</si>
  <si>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</si>
  <si>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</si>
  <si>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</si>
  <si>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</si>
  <si>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</si>
  <si>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</si>
  <si>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</si>
  <si>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</si>
  <si>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</si>
  <si>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Затраты ООО «Техносервис-ПЭ» на покупку потерь в собственных сетях, руб.</t>
  </si>
  <si>
    <t>№ п/п</t>
  </si>
  <si>
    <t xml:space="preserve">Затраты сетевой организации ООО «Техносервис-ПЭ» на покупку </t>
  </si>
  <si>
    <t xml:space="preserve"> О затратах на оплату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</si>
  <si>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Пункт 19 г 3 (Постановление №24)</t>
  </si>
  <si>
    <t>Организация</t>
  </si>
  <si>
    <t>Показатель</t>
  </si>
  <si>
    <t>Год</t>
  </si>
  <si>
    <t>ООО Техносервис-ПЭ</t>
  </si>
  <si>
    <t>Потери в электрической сети. млн.кВтч</t>
  </si>
  <si>
    <t>Потери мощности в сети. МВт</t>
  </si>
  <si>
    <t>1-е пол.</t>
  </si>
  <si>
    <t>2-е пол.</t>
  </si>
  <si>
    <t>Наименование мероприятия</t>
  </si>
  <si>
    <t>Срок выполнения</t>
  </si>
  <si>
    <t>Проведение рейдов по выявлению неучтенной электроэнергии</t>
  </si>
  <si>
    <t>Выравнивание нагрузок фаз в электрических сетях 0,38 кВ</t>
  </si>
  <si>
    <t>Совершенствование систем расчетного и технического учета</t>
  </si>
  <si>
    <t>Проведение контрольных снятий показаний с расчетных приборов учета</t>
  </si>
  <si>
    <t>Замена недогруженных / перегруженных трансформаторов</t>
  </si>
  <si>
    <t>Установка приборов учета для собственных нужд</t>
  </si>
  <si>
    <t>Замена ламп накаливания на светодиодные</t>
  </si>
  <si>
    <t>Источник финансирования</t>
  </si>
  <si>
    <t>Собственные средства</t>
  </si>
  <si>
    <t xml:space="preserve">О размере фактических потерь, оплачиваемых покупателями при осуществлении расчетов </t>
  </si>
  <si>
    <t>Наименование</t>
  </si>
  <si>
    <t>НН</t>
  </si>
  <si>
    <t>СН2</t>
  </si>
  <si>
    <t>СН1</t>
  </si>
  <si>
    <t>ВН</t>
  </si>
  <si>
    <t>Размер фактических потерь, оплачиваемых покупателями при осуществлении расчетов за электрическую энергию по уровням напряжения;  кВт*ч</t>
  </si>
  <si>
    <t xml:space="preserve">Установка приборов коммерческого учета </t>
  </si>
  <si>
    <t>за электрическую энергию по уровням напряжения в ООО "Техносервис-ПЭ" в 2023 году</t>
  </si>
  <si>
    <t>2023г.</t>
  </si>
  <si>
    <t>Перечень мероприятий по снижению размеров потерь в сетях ООО "Техносервис-ПЭ", а также сроках их исполнения и источниках их финансирования на 2023 год</t>
  </si>
  <si>
    <t>потерь в собственных сетях в 2023 году с НДС (20%), руб.</t>
  </si>
  <si>
    <t>УТВЕРЖДЕНО                                                                                                                                 Приказ Федеральной антимонопольной службы                                                               от 27 октября 2022 № 767/22-ДСП</t>
  </si>
  <si>
    <t>Технологический расход электрической энергии (потери) в электрических сетях на 2023 год</t>
  </si>
  <si>
    <t>Итого за I квартал 2023 года</t>
  </si>
  <si>
    <t>Итого за 2 квартал 2023 года</t>
  </si>
  <si>
    <t>Итого за 3 квартал 2023 года</t>
  </si>
  <si>
    <t>Итого за 4 квартал 2023 года</t>
  </si>
  <si>
    <t>Итого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</si>
</sst>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444444"/>
      <name val="Arial"/>
      <family val="2"/>
      <charset val="204"/>
    </font>
    <font>
      <b/>
      <sz val="11"/>
      <color rgb="FF44444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444444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43" fontId="0" fillId="0" borderId="1" xfId="1" applyNumberFormat="1" applyFont="1" applyBorder="1" applyAlignment="1">
      <alignment vertical="center"/>
    </xf>
    <xf numFmtId="43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2023/46EP.STX(v1.0)%20&#1103;&#1085;&#1074;&#1072;&#1088;&#1100;%202023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3/46EP.STX(v1.0)%20&#1086;&#1082;&#1090;&#1103;&#1073;&#1088;&#1100;%202023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3/46EP.STX(v1.0)%20&#1085;&#1086;&#1103;&#1073;&#1088;&#1100;%202023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3/46EP.STX(v1.0)%20&#1076;&#1077;&#1082;&#1072;&#1073;&#1088;&#1100;%202023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2023/46EP.STX(v1.0)%20&#1092;&#1077;&#1074;&#1088;&#1072;&#1083;&#1100;%202023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2023/46EP.STX(v1.0)%20&#1084;&#1072;&#1088;&#1090;%20202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3/46EP.STX(v1.0)%20&#1072;&#1087;&#1088;&#1077;&#1083;&#1100;%202023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3/46EP.STX(v1.0)%20&#1084;&#1072;&#1081;%202023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3/46EP.STX(v1.0)%20&#1080;&#1102;&#1085;&#1100;%202023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3/46EP.STX(v1.0)%20&#1080;&#1102;&#1083;&#1100;%202023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3/46EP.STX(v1.0)%20&#1072;&#1074;&#1075;&#1091;&#1089;&#1090;%202023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3/46EP.STX(v1.0)%20&#1089;&#1077;&#1085;&#1090;&#1103;&#1073;&#1088;&#1100;%20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8311.2929999999997</v>
          </cell>
          <cell r="I15">
            <v>4781.768</v>
          </cell>
          <cell r="J15">
            <v>3777.1154163160004</v>
          </cell>
        </row>
        <row r="34">
          <cell r="K34">
            <v>425.05700000000002</v>
          </cell>
        </row>
        <row r="57">
          <cell r="H57">
            <v>365.28899999999999</v>
          </cell>
          <cell r="I57">
            <v>48.999000000000002</v>
          </cell>
          <cell r="J57">
            <v>740.02301999999838</v>
          </cell>
          <cell r="K57">
            <v>0.155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7990.7460000000001</v>
          </cell>
          <cell r="I15">
            <v>4685.2079999999996</v>
          </cell>
          <cell r="J15">
            <v>3133.9374347640555</v>
          </cell>
        </row>
        <row r="34">
          <cell r="K34">
            <v>325.2</v>
          </cell>
        </row>
        <row r="57">
          <cell r="H57">
            <v>253.48500000000001</v>
          </cell>
          <cell r="I57">
            <v>34.950000000000003</v>
          </cell>
          <cell r="J57">
            <v>492.39152000000001</v>
          </cell>
          <cell r="K57">
            <v>0.1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7778.1360000000004</v>
          </cell>
          <cell r="I15">
            <v>5011.0339999999997</v>
          </cell>
          <cell r="J15">
            <v>3297.6160242164306</v>
          </cell>
        </row>
        <row r="34">
          <cell r="K34">
            <v>350.09300000000002</v>
          </cell>
        </row>
        <row r="57">
          <cell r="H57">
            <v>256.94952000000001</v>
          </cell>
          <cell r="I57">
            <v>24.658000000000001</v>
          </cell>
          <cell r="J57">
            <v>794.89447999999993</v>
          </cell>
          <cell r="K57">
            <v>0.11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8717.5429999999997</v>
          </cell>
          <cell r="I15">
            <v>5705.1500000000005</v>
          </cell>
          <cell r="J15">
            <v>3618.3069498598925</v>
          </cell>
        </row>
        <row r="34">
          <cell r="K34">
            <v>1421.4829999999999</v>
          </cell>
        </row>
        <row r="57">
          <cell r="H57">
            <v>120.33828</v>
          </cell>
          <cell r="I57">
            <v>26.469000000000001</v>
          </cell>
          <cell r="J57">
            <v>980.09471999999994</v>
          </cell>
          <cell r="K57">
            <v>0.17299999999999999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7526.4129999999996</v>
          </cell>
          <cell r="I15">
            <v>4797.232</v>
          </cell>
          <cell r="J15">
            <v>3388.6758831279994</v>
          </cell>
        </row>
        <row r="34">
          <cell r="K34">
            <v>377.733</v>
          </cell>
        </row>
        <row r="57">
          <cell r="H57">
            <v>243.44200000000001</v>
          </cell>
          <cell r="I57">
            <v>52.238</v>
          </cell>
          <cell r="J57">
            <v>608.12998000000073</v>
          </cell>
          <cell r="K57">
            <v>0.1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8037.326</v>
          </cell>
          <cell r="I15">
            <v>4951.6500000000005</v>
          </cell>
          <cell r="J15">
            <v>3498.3938984759998</v>
          </cell>
        </row>
        <row r="34">
          <cell r="K34">
            <v>203.67699999999999</v>
          </cell>
        </row>
        <row r="58">
          <cell r="H58">
            <v>203.51499999999999</v>
          </cell>
          <cell r="I58">
            <v>50.789000000000001</v>
          </cell>
          <cell r="J58">
            <v>804.6790399999976</v>
          </cell>
          <cell r="K58">
            <v>9.7000000000000003E-2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7242.8890000000001</v>
          </cell>
          <cell r="I15">
            <v>4279.7179999999998</v>
          </cell>
          <cell r="J15">
            <v>3336.3865436639999</v>
          </cell>
        </row>
        <row r="34">
          <cell r="K34">
            <v>332.85300000000001</v>
          </cell>
        </row>
        <row r="58">
          <cell r="H58">
            <v>259.89999999999998</v>
          </cell>
          <cell r="I58">
            <v>15.311999999999999</v>
          </cell>
          <cell r="J58">
            <v>629.98745000000349</v>
          </cell>
          <cell r="K58">
            <v>7.8E-2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7885.1760000000004</v>
          </cell>
          <cell r="I15">
            <v>4176.7629999999999</v>
          </cell>
          <cell r="J15">
            <v>3094.3734364279999</v>
          </cell>
        </row>
        <row r="34">
          <cell r="K34">
            <v>322.39400000000001</v>
          </cell>
        </row>
        <row r="57">
          <cell r="H57">
            <v>251.495</v>
          </cell>
          <cell r="I57">
            <v>25.405999999999999</v>
          </cell>
          <cell r="J57">
            <v>732.61524599999632</v>
          </cell>
          <cell r="K57">
            <v>8.4000000000000005E-2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7112.6130000000003</v>
          </cell>
          <cell r="I15">
            <v>3897.9189999999999</v>
          </cell>
          <cell r="J15">
            <v>3095.1449999999995</v>
          </cell>
        </row>
        <row r="34">
          <cell r="K34">
            <v>323.55799999999999</v>
          </cell>
        </row>
        <row r="57">
          <cell r="H57">
            <v>251.495</v>
          </cell>
          <cell r="I57">
            <v>24.43</v>
          </cell>
          <cell r="J57">
            <v>581.21484500000395</v>
          </cell>
          <cell r="K57">
            <v>9.4E-2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7135.8320000000003</v>
          </cell>
          <cell r="I15">
            <v>4015.098</v>
          </cell>
          <cell r="J15">
            <v>3207.0309662134096</v>
          </cell>
        </row>
        <row r="34">
          <cell r="K34">
            <v>271.791</v>
          </cell>
        </row>
        <row r="57">
          <cell r="H57">
            <v>210.11616000000001</v>
          </cell>
          <cell r="I57">
            <v>25.552</v>
          </cell>
          <cell r="J57">
            <v>441.96084000000002</v>
          </cell>
          <cell r="K57">
            <v>7.2999999999999995E-2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7845.2240000000002</v>
          </cell>
          <cell r="I15">
            <v>4352.4369999999999</v>
          </cell>
          <cell r="J15">
            <v>3126.6237562814204</v>
          </cell>
        </row>
        <row r="34">
          <cell r="K34">
            <v>275.60599999999999</v>
          </cell>
        </row>
        <row r="57">
          <cell r="H57">
            <v>243.05923999999999</v>
          </cell>
          <cell r="I57">
            <v>24.904</v>
          </cell>
          <cell r="J57">
            <v>303.36376000000001</v>
          </cell>
          <cell r="K57">
            <v>5.5E-2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7392.1080000000002</v>
          </cell>
          <cell r="I15">
            <v>4599.1170000000002</v>
          </cell>
          <cell r="J15">
            <v>2767.5378944327194</v>
          </cell>
        </row>
        <row r="34">
          <cell r="K34">
            <v>275.60599999999999</v>
          </cell>
        </row>
        <row r="57">
          <cell r="H57">
            <v>241.02179999999998</v>
          </cell>
          <cell r="I57">
            <v>24.629000000000001</v>
          </cell>
          <cell r="J57">
            <v>489.94620000000003</v>
          </cell>
          <cell r="K57">
            <v>8.4000000000000005E-2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opLeftCell="A5" workbookViewId="0">
      <selection activeCell="D24" sqref="D24"/>
    </sheetView>
  </sheetViews>
  <sheetFormatPr defaultRowHeight="15" x14ac:dyDescent="0.25"/>
  <cols>
    <col min="3" max="3" width="21" customWidth="1"/>
    <col min="4" max="4" width="39" customWidth="1"/>
    <col min="6" max="6" width="15.7109375" customWidth="1"/>
    <col min="8" max="8" width="17.7109375" customWidth="1"/>
  </cols>
  <sheetData>
    <row r="1" spans="2:4" ht="129.75" customHeight="1" x14ac:dyDescent="0.25">
      <c r="B1" s="27" t="s">
        <v>16</v>
      </c>
      <c r="C1" s="27"/>
      <c r="D1" s="27"/>
    </row>
    <row r="2" spans="2:4" x14ac:dyDescent="0.25">
      <c r="B2" t="s">
        <v>17</v>
      </c>
    </row>
    <row r="5" spans="2:4" x14ac:dyDescent="0.25">
      <c r="B5" s="2" t="s">
        <v>15</v>
      </c>
    </row>
    <row r="6" spans="2:4" x14ac:dyDescent="0.25">
      <c r="B6" s="2" t="s">
        <v>48</v>
      </c>
    </row>
    <row r="7" spans="2:4" x14ac:dyDescent="0.25">
      <c r="B7" s="1"/>
    </row>
    <row r="8" spans="2:4" ht="45" x14ac:dyDescent="0.25">
      <c r="B8" s="4" t="s">
        <v>14</v>
      </c>
      <c r="C8" s="4" t="s">
        <v>0</v>
      </c>
      <c r="D8" s="5" t="s">
        <v>13</v>
      </c>
    </row>
    <row r="9" spans="2:4" x14ac:dyDescent="0.25">
      <c r="B9" s="6">
        <v>1</v>
      </c>
      <c r="C9" s="6" t="s">
        <v>1</v>
      </c>
      <c r="D9" s="21">
        <v>4283771.6500000004</v>
      </c>
    </row>
    <row r="10" spans="2:4" x14ac:dyDescent="0.25">
      <c r="B10" s="6">
        <v>2</v>
      </c>
      <c r="C10" s="6" t="s">
        <v>2</v>
      </c>
      <c r="D10" s="18">
        <v>3646211.69</v>
      </c>
    </row>
    <row r="11" spans="2:4" x14ac:dyDescent="0.25">
      <c r="B11" s="6">
        <v>3</v>
      </c>
      <c r="C11" s="6" t="s">
        <v>3</v>
      </c>
      <c r="D11" s="3">
        <v>4125028.69</v>
      </c>
    </row>
    <row r="12" spans="2:4" x14ac:dyDescent="0.25">
      <c r="B12" s="28" t="s">
        <v>51</v>
      </c>
      <c r="C12" s="29"/>
      <c r="D12" s="3">
        <f>D9+D10+D11</f>
        <v>12055012.029999999</v>
      </c>
    </row>
    <row r="13" spans="2:4" x14ac:dyDescent="0.25">
      <c r="B13" s="6">
        <v>4</v>
      </c>
      <c r="C13" s="6" t="s">
        <v>4</v>
      </c>
      <c r="D13" s="3">
        <v>3691158.14</v>
      </c>
    </row>
    <row r="14" spans="2:4" x14ac:dyDescent="0.25">
      <c r="B14" s="6">
        <v>5</v>
      </c>
      <c r="C14" s="6" t="s">
        <v>5</v>
      </c>
      <c r="D14" s="3">
        <v>4153287.5</v>
      </c>
    </row>
    <row r="15" spans="2:4" x14ac:dyDescent="0.25">
      <c r="B15" s="6">
        <v>6</v>
      </c>
      <c r="C15" s="6" t="s">
        <v>6</v>
      </c>
      <c r="D15" s="3">
        <v>3854367.28</v>
      </c>
    </row>
    <row r="16" spans="2:4" x14ac:dyDescent="0.25">
      <c r="B16" s="28" t="s">
        <v>52</v>
      </c>
      <c r="C16" s="29"/>
      <c r="D16" s="3">
        <f>D13+D14+D15</f>
        <v>11698812.92</v>
      </c>
    </row>
    <row r="17" spans="2:4" x14ac:dyDescent="0.25">
      <c r="B17" s="6">
        <v>7</v>
      </c>
      <c r="C17" s="6" t="s">
        <v>7</v>
      </c>
      <c r="D17" s="3">
        <v>2863951.37</v>
      </c>
    </row>
    <row r="18" spans="2:4" x14ac:dyDescent="0.25">
      <c r="B18" s="6">
        <v>8</v>
      </c>
      <c r="C18" s="6" t="s">
        <v>8</v>
      </c>
      <c r="D18" s="3">
        <v>2232858.1800000002</v>
      </c>
    </row>
    <row r="19" spans="2:4" x14ac:dyDescent="0.25">
      <c r="B19" s="6">
        <v>9</v>
      </c>
      <c r="C19" s="6" t="s">
        <v>9</v>
      </c>
      <c r="D19" s="7">
        <v>3378308.93</v>
      </c>
    </row>
    <row r="20" spans="2:4" x14ac:dyDescent="0.25">
      <c r="B20" s="28" t="s">
        <v>53</v>
      </c>
      <c r="C20" s="29"/>
      <c r="D20" s="7">
        <f>D17+D18+D19</f>
        <v>8475118.4800000004</v>
      </c>
    </row>
    <row r="21" spans="2:4" x14ac:dyDescent="0.25">
      <c r="B21" s="6">
        <v>10</v>
      </c>
      <c r="C21" s="6" t="s">
        <v>10</v>
      </c>
      <c r="D21" s="7">
        <v>3083313.33</v>
      </c>
    </row>
    <row r="22" spans="2:4" x14ac:dyDescent="0.25">
      <c r="B22" s="6">
        <v>11</v>
      </c>
      <c r="C22" s="6" t="s">
        <v>11</v>
      </c>
      <c r="D22" s="3">
        <v>4284006.24</v>
      </c>
    </row>
    <row r="23" spans="2:4" x14ac:dyDescent="0.25">
      <c r="B23" s="6">
        <v>12</v>
      </c>
      <c r="C23" s="6" t="s">
        <v>12</v>
      </c>
      <c r="D23" s="3">
        <v>4328063.68</v>
      </c>
    </row>
    <row r="24" spans="2:4" x14ac:dyDescent="0.25">
      <c r="B24" s="28" t="s">
        <v>54</v>
      </c>
      <c r="C24" s="29"/>
      <c r="D24" s="3">
        <f>D21+D22+D23</f>
        <v>11695383.25</v>
      </c>
    </row>
    <row r="25" spans="2:4" x14ac:dyDescent="0.25">
      <c r="B25" s="25" t="s">
        <v>55</v>
      </c>
      <c r="C25" s="26"/>
      <c r="D25" s="19">
        <f>D9+D10+D11+D13+D14+D15+D17+D18+D19+D21+D22+D23</f>
        <v>43924326.680000007</v>
      </c>
    </row>
  </sheetData>
  <mergeCells count="6">
    <mergeCell ref="B25:C25"/>
    <mergeCell ref="B1:D1"/>
    <mergeCell ref="B12:C12"/>
    <mergeCell ref="B16:C16"/>
    <mergeCell ref="B20:C20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workbookViewId="0">
      <selection activeCell="K14" sqref="K14"/>
    </sheetView>
  </sheetViews>
  <sheetFormatPr defaultRowHeight="15" x14ac:dyDescent="0.25"/>
  <cols>
    <col min="1" max="1" width="3.28515625" customWidth="1"/>
    <col min="2" max="2" width="23" customWidth="1"/>
    <col min="3" max="3" width="39.42578125" customWidth="1"/>
  </cols>
  <sheetData>
    <row r="1" spans="2:18" ht="76.5" customHeight="1" x14ac:dyDescent="0.25">
      <c r="B1" s="31" t="s">
        <v>16</v>
      </c>
      <c r="C1" s="31"/>
      <c r="D1" s="31"/>
      <c r="E1" s="31"/>
      <c r="F1" s="31"/>
      <c r="G1" s="31"/>
      <c r="H1" s="31"/>
      <c r="I1" s="31"/>
      <c r="K1" s="32" t="s">
        <v>49</v>
      </c>
      <c r="L1" s="32"/>
      <c r="M1" s="32"/>
      <c r="N1" s="32"/>
      <c r="O1" s="32"/>
      <c r="P1" s="32"/>
      <c r="Q1" s="32"/>
      <c r="R1" s="32"/>
    </row>
    <row r="2" spans="2:18" ht="15" customHeight="1" x14ac:dyDescent="0.25">
      <c r="B2" t="s">
        <v>17</v>
      </c>
      <c r="C2" s="8"/>
      <c r="D2" s="8"/>
    </row>
    <row r="3" spans="2:18" ht="18.75" x14ac:dyDescent="0.3">
      <c r="B3" s="30" t="s">
        <v>50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5.75" x14ac:dyDescent="0.25">
      <c r="B4" s="9" t="s">
        <v>18</v>
      </c>
      <c r="C4" s="9" t="s">
        <v>19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24</v>
      </c>
      <c r="Q4" s="9" t="s">
        <v>25</v>
      </c>
      <c r="R4" s="10" t="s">
        <v>20</v>
      </c>
    </row>
    <row r="5" spans="2:18" ht="15.75" x14ac:dyDescent="0.25">
      <c r="B5" s="11" t="s">
        <v>21</v>
      </c>
      <c r="C5" s="11" t="s">
        <v>22</v>
      </c>
      <c r="D5" s="23">
        <v>0.69069999999999998</v>
      </c>
      <c r="E5" s="23">
        <v>0.69069999999999998</v>
      </c>
      <c r="F5" s="23">
        <v>0.69069999999999998</v>
      </c>
      <c r="G5" s="23">
        <v>0.69069999999999998</v>
      </c>
      <c r="H5" s="23">
        <v>0.69069999999999998</v>
      </c>
      <c r="I5" s="23">
        <v>0.69069999999999998</v>
      </c>
      <c r="J5" s="23">
        <v>0.68279999999999996</v>
      </c>
      <c r="K5" s="23">
        <v>0.68279999999999996</v>
      </c>
      <c r="L5" s="23">
        <v>0.68279999999999996</v>
      </c>
      <c r="M5" s="23">
        <v>0.68279999999999996</v>
      </c>
      <c r="N5" s="23">
        <v>0.68279999999999996</v>
      </c>
      <c r="O5" s="23">
        <v>0.68279999999999996</v>
      </c>
      <c r="P5" s="23">
        <v>4.1441999999999997</v>
      </c>
      <c r="Q5" s="23">
        <v>4.0968</v>
      </c>
      <c r="R5" s="23">
        <v>8.2409999999999997</v>
      </c>
    </row>
    <row r="6" spans="2:18" ht="15.75" x14ac:dyDescent="0.25">
      <c r="B6" s="11" t="s">
        <v>21</v>
      </c>
      <c r="C6" s="11" t="s">
        <v>23</v>
      </c>
      <c r="D6" s="23">
        <v>0.99480000000000002</v>
      </c>
      <c r="E6" s="23">
        <v>1.7454000000000001</v>
      </c>
      <c r="F6" s="23">
        <v>1.9266000000000001</v>
      </c>
      <c r="G6" s="23">
        <v>1.9266000000000001</v>
      </c>
      <c r="H6" s="23">
        <v>1.9266000000000001</v>
      </c>
      <c r="I6" s="23">
        <v>1.9266000000000001</v>
      </c>
      <c r="J6" s="23">
        <v>1.9043000000000001</v>
      </c>
      <c r="K6" s="23">
        <v>1.8605</v>
      </c>
      <c r="L6" s="23">
        <v>1.839</v>
      </c>
      <c r="M6" s="23">
        <v>1.839</v>
      </c>
      <c r="N6" s="23">
        <v>1.839</v>
      </c>
      <c r="O6" s="23">
        <v>1.839</v>
      </c>
      <c r="P6" s="23">
        <v>1.7411000000000001</v>
      </c>
      <c r="Q6" s="23">
        <v>1.8534999999999999</v>
      </c>
      <c r="R6" s="23">
        <v>1.7972999999999999</v>
      </c>
    </row>
  </sheetData>
  <mergeCells count="3">
    <mergeCell ref="B3:R3"/>
    <mergeCell ref="B1:I1"/>
    <mergeCell ref="K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opLeftCell="B1" workbookViewId="0">
      <selection activeCell="F5" sqref="F5:I5"/>
    </sheetView>
  </sheetViews>
  <sheetFormatPr defaultRowHeight="15" x14ac:dyDescent="0.25"/>
  <cols>
    <col min="2" max="2" width="6.85546875" customWidth="1"/>
    <col min="3" max="3" width="42.140625" customWidth="1"/>
    <col min="5" max="5" width="8.28515625" customWidth="1"/>
  </cols>
  <sheetData>
    <row r="1" spans="2:9" ht="90" customHeight="1" x14ac:dyDescent="0.25">
      <c r="B1" s="31" t="s">
        <v>16</v>
      </c>
      <c r="C1" s="31"/>
      <c r="D1" s="31"/>
      <c r="E1" s="31"/>
      <c r="F1" s="31"/>
      <c r="G1" s="31"/>
      <c r="H1" s="31"/>
      <c r="I1" s="31"/>
    </row>
    <row r="2" spans="2:9" x14ac:dyDescent="0.25">
      <c r="B2" t="s">
        <v>17</v>
      </c>
    </row>
    <row r="3" spans="2:9" ht="36.75" customHeight="1" x14ac:dyDescent="0.25">
      <c r="B3" s="35" t="s">
        <v>47</v>
      </c>
      <c r="C3" s="35"/>
      <c r="D3" s="35"/>
      <c r="E3" s="35"/>
      <c r="F3" s="35"/>
      <c r="G3" s="35"/>
      <c r="H3" s="35"/>
      <c r="I3" s="35"/>
    </row>
    <row r="4" spans="2:9" x14ac:dyDescent="0.25">
      <c r="B4" s="12" t="s">
        <v>14</v>
      </c>
      <c r="C4" s="12" t="s">
        <v>26</v>
      </c>
      <c r="D4" s="33" t="s">
        <v>27</v>
      </c>
      <c r="E4" s="33"/>
      <c r="F4" s="33" t="s">
        <v>35</v>
      </c>
      <c r="G4" s="33"/>
      <c r="H4" s="33"/>
      <c r="I4" s="33"/>
    </row>
    <row r="5" spans="2:9" ht="31.5" x14ac:dyDescent="0.25">
      <c r="B5" s="4">
        <v>1</v>
      </c>
      <c r="C5" s="13" t="s">
        <v>28</v>
      </c>
      <c r="D5" s="34" t="s">
        <v>46</v>
      </c>
      <c r="E5" s="34"/>
      <c r="F5" s="34" t="s">
        <v>36</v>
      </c>
      <c r="G5" s="34"/>
      <c r="H5" s="34"/>
      <c r="I5" s="34"/>
    </row>
    <row r="6" spans="2:9" ht="31.5" x14ac:dyDescent="0.25">
      <c r="B6" s="4">
        <v>2</v>
      </c>
      <c r="C6" s="13" t="s">
        <v>29</v>
      </c>
      <c r="D6" s="34" t="s">
        <v>46</v>
      </c>
      <c r="E6" s="34"/>
      <c r="F6" s="34" t="s">
        <v>36</v>
      </c>
      <c r="G6" s="34"/>
      <c r="H6" s="34"/>
      <c r="I6" s="34"/>
    </row>
    <row r="7" spans="2:9" ht="31.5" x14ac:dyDescent="0.25">
      <c r="B7" s="4">
        <v>3</v>
      </c>
      <c r="C7" s="13" t="s">
        <v>30</v>
      </c>
      <c r="D7" s="34" t="s">
        <v>46</v>
      </c>
      <c r="E7" s="34"/>
      <c r="F7" s="34" t="s">
        <v>36</v>
      </c>
      <c r="G7" s="34"/>
      <c r="H7" s="34"/>
      <c r="I7" s="34"/>
    </row>
    <row r="8" spans="2:9" ht="38.25" customHeight="1" x14ac:dyDescent="0.25">
      <c r="B8" s="4">
        <v>4</v>
      </c>
      <c r="C8" s="13" t="s">
        <v>31</v>
      </c>
      <c r="D8" s="34" t="s">
        <v>46</v>
      </c>
      <c r="E8" s="34"/>
      <c r="F8" s="34" t="s">
        <v>36</v>
      </c>
      <c r="G8" s="34"/>
      <c r="H8" s="34"/>
      <c r="I8" s="34"/>
    </row>
    <row r="9" spans="2:9" ht="31.5" x14ac:dyDescent="0.25">
      <c r="B9" s="4">
        <v>5</v>
      </c>
      <c r="C9" s="13" t="s">
        <v>32</v>
      </c>
      <c r="D9" s="34" t="s">
        <v>46</v>
      </c>
      <c r="E9" s="34"/>
      <c r="F9" s="34" t="s">
        <v>36</v>
      </c>
      <c r="G9" s="34"/>
      <c r="H9" s="34"/>
      <c r="I9" s="34"/>
    </row>
    <row r="10" spans="2:9" ht="31.5" x14ac:dyDescent="0.25">
      <c r="B10" s="4">
        <v>6</v>
      </c>
      <c r="C10" s="13" t="s">
        <v>33</v>
      </c>
      <c r="D10" s="34" t="s">
        <v>46</v>
      </c>
      <c r="E10" s="34"/>
      <c r="F10" s="34" t="s">
        <v>36</v>
      </c>
      <c r="G10" s="34"/>
      <c r="H10" s="34"/>
      <c r="I10" s="34"/>
    </row>
    <row r="11" spans="2:9" ht="31.5" x14ac:dyDescent="0.25">
      <c r="B11" s="4">
        <v>7</v>
      </c>
      <c r="C11" s="13" t="s">
        <v>34</v>
      </c>
      <c r="D11" s="34" t="s">
        <v>46</v>
      </c>
      <c r="E11" s="34"/>
      <c r="F11" s="34" t="s">
        <v>36</v>
      </c>
      <c r="G11" s="34"/>
      <c r="H11" s="34"/>
      <c r="I11" s="34"/>
    </row>
    <row r="12" spans="2:9" ht="30" customHeight="1" x14ac:dyDescent="0.25">
      <c r="B12" s="20">
        <v>8</v>
      </c>
      <c r="C12" s="13" t="s">
        <v>44</v>
      </c>
      <c r="D12" s="34" t="s">
        <v>46</v>
      </c>
      <c r="E12" s="34"/>
      <c r="F12" s="34" t="s">
        <v>36</v>
      </c>
      <c r="G12" s="34"/>
      <c r="H12" s="34"/>
      <c r="I12" s="34"/>
    </row>
  </sheetData>
  <mergeCells count="20">
    <mergeCell ref="F8:I8"/>
    <mergeCell ref="F9:I9"/>
    <mergeCell ref="F10:I10"/>
    <mergeCell ref="D8:E8"/>
    <mergeCell ref="D12:E12"/>
    <mergeCell ref="F12:I12"/>
    <mergeCell ref="F11:I11"/>
    <mergeCell ref="D9:E9"/>
    <mergeCell ref="D10:E10"/>
    <mergeCell ref="D11:E11"/>
    <mergeCell ref="B1:I1"/>
    <mergeCell ref="D4:E4"/>
    <mergeCell ref="D5:E5"/>
    <mergeCell ref="D6:E6"/>
    <mergeCell ref="D7:E7"/>
    <mergeCell ref="B3:I3"/>
    <mergeCell ref="F4:I4"/>
    <mergeCell ref="F5:I5"/>
    <mergeCell ref="F6:I6"/>
    <mergeCell ref="F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1" workbookViewId="0">
      <selection activeCell="F43" sqref="F43"/>
    </sheetView>
  </sheetViews>
  <sheetFormatPr defaultRowHeight="15" x14ac:dyDescent="0.25"/>
  <cols>
    <col min="1" max="1" width="4.42578125" customWidth="1"/>
    <col min="2" max="2" width="45.85546875" customWidth="1"/>
    <col min="3" max="3" width="11.85546875" bestFit="1" customWidth="1"/>
    <col min="4" max="4" width="14.42578125" customWidth="1"/>
    <col min="5" max="5" width="13.85546875" customWidth="1"/>
    <col min="6" max="6" width="12.5703125" customWidth="1"/>
  </cols>
  <sheetData>
    <row r="1" spans="1:6" x14ac:dyDescent="0.25">
      <c r="A1" s="14" t="s">
        <v>37</v>
      </c>
      <c r="C1" s="15"/>
      <c r="D1" s="15"/>
      <c r="E1" s="15"/>
      <c r="F1" s="15"/>
    </row>
    <row r="2" spans="1:6" x14ac:dyDescent="0.25">
      <c r="A2" s="14" t="s">
        <v>45</v>
      </c>
      <c r="C2" s="15"/>
      <c r="D2" s="15"/>
      <c r="E2" s="15"/>
      <c r="F2" s="15"/>
    </row>
    <row r="4" spans="1:6" x14ac:dyDescent="0.25">
      <c r="B4" t="s">
        <v>17</v>
      </c>
    </row>
    <row r="6" spans="1:6" x14ac:dyDescent="0.25">
      <c r="B6" s="16" t="s">
        <v>38</v>
      </c>
      <c r="C6" s="16" t="s">
        <v>42</v>
      </c>
      <c r="D6" s="16" t="s">
        <v>41</v>
      </c>
      <c r="E6" s="16" t="s">
        <v>40</v>
      </c>
      <c r="F6" s="16" t="s">
        <v>39</v>
      </c>
    </row>
    <row r="7" spans="1:6" x14ac:dyDescent="0.25">
      <c r="B7" s="38" t="s">
        <v>1</v>
      </c>
      <c r="C7" s="39"/>
      <c r="D7" s="39"/>
      <c r="E7" s="39"/>
      <c r="F7" s="40"/>
    </row>
    <row r="8" spans="1:6" ht="32.25" customHeight="1" x14ac:dyDescent="0.25">
      <c r="B8" s="36" t="s">
        <v>43</v>
      </c>
      <c r="C8" s="17">
        <f>'[1]Отпуск ЭЭ сет организациями'!$H$57</f>
        <v>365.28899999999999</v>
      </c>
      <c r="D8" s="17">
        <f>'[1]Отпуск ЭЭ сет организациями'!$I$57</f>
        <v>48.999000000000002</v>
      </c>
      <c r="E8" s="22">
        <f>'[1]Отпуск ЭЭ сет организациями'!$J$57</f>
        <v>740.02301999999838</v>
      </c>
      <c r="F8" s="17">
        <f>'[1]Отпуск ЭЭ сет организациями'!$K$57</f>
        <v>0.155</v>
      </c>
    </row>
    <row r="9" spans="1:6" ht="32.25" customHeight="1" x14ac:dyDescent="0.25">
      <c r="B9" s="37"/>
      <c r="C9" s="24">
        <f>'[1]Отпуск ЭЭ сет организациями'!$H$57/'[1]Отпуск ЭЭ сет организациями'!$H$15</f>
        <v>4.395092315960946E-2</v>
      </c>
      <c r="D9" s="24">
        <f>'[1]Отпуск ЭЭ сет организациями'!$I$57/'[1]Отпуск ЭЭ сет организациями'!$I$15</f>
        <v>1.0247046699045206E-2</v>
      </c>
      <c r="E9" s="24">
        <f>'[1]Отпуск ЭЭ сет организациями'!$J$57/'[1]Отпуск ЭЭ сет организациями'!$J$15</f>
        <v>0.19592279780578636</v>
      </c>
      <c r="F9" s="24">
        <f>'[1]Отпуск ЭЭ сет организациями'!$K$57/'[1]Отпуск ЭЭ сет организациями'!$K$34</f>
        <v>3.6465697541741458E-4</v>
      </c>
    </row>
    <row r="10" spans="1:6" x14ac:dyDescent="0.25">
      <c r="B10" s="38" t="s">
        <v>2</v>
      </c>
      <c r="C10" s="39"/>
      <c r="D10" s="39"/>
      <c r="E10" s="39"/>
      <c r="F10" s="40"/>
    </row>
    <row r="11" spans="1:6" ht="31.5" customHeight="1" x14ac:dyDescent="0.25">
      <c r="B11" s="36" t="s">
        <v>43</v>
      </c>
      <c r="C11" s="17">
        <f>'[2]Отпуск ЭЭ сет организациями'!$H$57</f>
        <v>243.44200000000001</v>
      </c>
      <c r="D11" s="17">
        <f>'[2]Отпуск ЭЭ сет организациями'!$I$57</f>
        <v>52.238</v>
      </c>
      <c r="E11" s="22">
        <f>'[2]Отпуск ЭЭ сет организациями'!$J$57</f>
        <v>608.12998000000073</v>
      </c>
      <c r="F11" s="17">
        <f>'[2]Отпуск ЭЭ сет организациями'!$K$57</f>
        <v>0.1</v>
      </c>
    </row>
    <row r="12" spans="1:6" ht="29.25" customHeight="1" x14ac:dyDescent="0.25">
      <c r="B12" s="37"/>
      <c r="C12" s="24">
        <f>'[2]Отпуск ЭЭ сет организациями'!$H$57/'[2]Отпуск ЭЭ сет организациями'!$H$15</f>
        <v>3.2345022788411962E-2</v>
      </c>
      <c r="D12" s="24">
        <f>'[2]Отпуск ЭЭ сет организациями'!$I$57/'[2]Отпуск ЭЭ сет организациями'!$I$15</f>
        <v>1.0889196103086113E-2</v>
      </c>
      <c r="E12" s="24">
        <f>'[2]Отпуск ЭЭ сет организациями'!$J$57/'[2]Отпуск ЭЭ сет организациями'!$J$15</f>
        <v>0.1794594705937623</v>
      </c>
      <c r="F12" s="24">
        <f>'[2]Отпуск ЭЭ сет организациями'!$K$57/'[2]Отпуск ЭЭ сет организациями'!$K$34</f>
        <v>2.6473726150481956E-4</v>
      </c>
    </row>
    <row r="13" spans="1:6" x14ac:dyDescent="0.25">
      <c r="B13" s="38" t="s">
        <v>3</v>
      </c>
      <c r="C13" s="39"/>
      <c r="D13" s="39"/>
      <c r="E13" s="39"/>
      <c r="F13" s="40"/>
    </row>
    <row r="14" spans="1:6" ht="30.75" customHeight="1" x14ac:dyDescent="0.25">
      <c r="B14" s="36" t="s">
        <v>43</v>
      </c>
      <c r="C14" s="17">
        <f>'[3]Отпуск ЭЭ сет организациями'!$H$58</f>
        <v>203.51499999999999</v>
      </c>
      <c r="D14" s="17">
        <f>'[3]Отпуск ЭЭ сет организациями'!$I$58</f>
        <v>50.789000000000001</v>
      </c>
      <c r="E14" s="22">
        <f>'[3]Отпуск ЭЭ сет организациями'!$J$58</f>
        <v>804.6790399999976</v>
      </c>
      <c r="F14" s="17">
        <f>'[3]Отпуск ЭЭ сет организациями'!$K$58</f>
        <v>9.7000000000000003E-2</v>
      </c>
    </row>
    <row r="15" spans="1:6" ht="29.25" customHeight="1" x14ac:dyDescent="0.25">
      <c r="B15" s="37"/>
      <c r="C15" s="24">
        <f>'[3]Отпуск ЭЭ сет организациями'!$H$58/'[3]Отпуск ЭЭ сет организациями'!$H$15</f>
        <v>2.5321232459651379E-2</v>
      </c>
      <c r="D15" s="24">
        <f>'[3]Отпуск ЭЭ сет организациями'!$I$58/'[3]Отпуск ЭЭ сет организациями'!$I$15</f>
        <v>1.0256985045388909E-2</v>
      </c>
      <c r="E15" s="24">
        <f>'[3]Отпуск ЭЭ сет организациями'!$J$58/'[3]Отпуск ЭЭ сет организациями'!$J$15</f>
        <v>0.23001384731163027</v>
      </c>
      <c r="F15" s="24">
        <f>'[3]Отпуск ЭЭ сет организациями'!$K$58/'[3]Отпуск ЭЭ сет организациями'!$K$34</f>
        <v>4.7624424947343102E-4</v>
      </c>
    </row>
    <row r="16" spans="1:6" x14ac:dyDescent="0.25">
      <c r="B16" s="38" t="s">
        <v>4</v>
      </c>
      <c r="C16" s="39"/>
      <c r="D16" s="39"/>
      <c r="E16" s="39"/>
      <c r="F16" s="40"/>
    </row>
    <row r="17" spans="2:6" ht="30.75" customHeight="1" x14ac:dyDescent="0.25">
      <c r="B17" s="36" t="s">
        <v>43</v>
      </c>
      <c r="C17" s="17">
        <f>'[4]Отпуск ЭЭ сет организациями'!$H$58</f>
        <v>259.89999999999998</v>
      </c>
      <c r="D17" s="17">
        <f>'[4]Отпуск ЭЭ сет организациями'!$I$58</f>
        <v>15.311999999999999</v>
      </c>
      <c r="E17" s="22">
        <f>'[4]Отпуск ЭЭ сет организациями'!$J$58</f>
        <v>629.98745000000349</v>
      </c>
      <c r="F17" s="17">
        <f>'[4]Отпуск ЭЭ сет организациями'!$K$58</f>
        <v>7.8E-2</v>
      </c>
    </row>
    <row r="18" spans="2:6" ht="30" customHeight="1" x14ac:dyDescent="0.25">
      <c r="B18" s="37"/>
      <c r="C18" s="24">
        <f>'[4]Отпуск ЭЭ сет организациями'!$H$58/'[4]Отпуск ЭЭ сет организациями'!$H$15</f>
        <v>3.588347136066837E-2</v>
      </c>
      <c r="D18" s="24">
        <f>'[4]Отпуск ЭЭ сет организациями'!$I$58/'[4]Отпуск ЭЭ сет организациями'!$I$15</f>
        <v>3.5778058273933E-3</v>
      </c>
      <c r="E18" s="24">
        <f>'[4]Отпуск ЭЭ сет организациями'!$J$58/'[4]Отпуск ЭЭ сет организациями'!$J$15</f>
        <v>0.18882327984339459</v>
      </c>
      <c r="F18" s="24">
        <f>'[4]Отпуск ЭЭ сет организациями'!$K$58/'[4]Отпуск ЭЭ сет организациями'!$K$34</f>
        <v>2.3433768059774135E-4</v>
      </c>
    </row>
    <row r="19" spans="2:6" x14ac:dyDescent="0.25">
      <c r="B19" s="38" t="s">
        <v>5</v>
      </c>
      <c r="C19" s="39"/>
      <c r="D19" s="39"/>
      <c r="E19" s="39"/>
      <c r="F19" s="40"/>
    </row>
    <row r="20" spans="2:6" ht="30.75" customHeight="1" x14ac:dyDescent="0.25">
      <c r="B20" s="36" t="s">
        <v>43</v>
      </c>
      <c r="C20" s="17">
        <f>'[5]Отпуск ЭЭ сет организациями'!$H$57</f>
        <v>251.495</v>
      </c>
      <c r="D20" s="17">
        <f>'[5]Отпуск ЭЭ сет организациями'!$I$57</f>
        <v>25.405999999999999</v>
      </c>
      <c r="E20" s="22">
        <f>'[5]Отпуск ЭЭ сет организациями'!$J$57</f>
        <v>732.61524599999632</v>
      </c>
      <c r="F20" s="17">
        <f>'[5]Отпуск ЭЭ сет организациями'!$K$57</f>
        <v>8.4000000000000005E-2</v>
      </c>
    </row>
    <row r="21" spans="2:6" ht="30" customHeight="1" x14ac:dyDescent="0.25">
      <c r="B21" s="37"/>
      <c r="C21" s="24">
        <f>'[5]Отпуск ЭЭ сет организациями'!$H$57/'[5]Отпуск ЭЭ сет организациями'!$H$15</f>
        <v>3.1894659041218611E-2</v>
      </c>
      <c r="D21" s="24">
        <f>'[5]Отпуск ЭЭ сет организациями'!$I$57/'[5]Отпуск ЭЭ сет организациями'!$I$15</f>
        <v>6.0827008858295286E-3</v>
      </c>
      <c r="E21" s="24">
        <f>'[5]Отпуск ЭЭ сет организациями'!$J$57/'[5]Отпуск ЭЭ сет организациями'!$J$15</f>
        <v>0.23675721791539586</v>
      </c>
      <c r="F21" s="24">
        <f>'[5]Отпуск ЭЭ сет организациями'!$K$57/'[5]Отпуск ЭЭ сет организациями'!$K$34</f>
        <v>2.6055075466665015E-4</v>
      </c>
    </row>
    <row r="22" spans="2:6" x14ac:dyDescent="0.25">
      <c r="B22" s="38" t="s">
        <v>6</v>
      </c>
      <c r="C22" s="39"/>
      <c r="D22" s="39"/>
      <c r="E22" s="39"/>
      <c r="F22" s="40"/>
    </row>
    <row r="23" spans="2:6" ht="30.75" customHeight="1" x14ac:dyDescent="0.25">
      <c r="B23" s="36" t="s">
        <v>43</v>
      </c>
      <c r="C23" s="17">
        <f>'[6]Отпуск ЭЭ сет организациями'!$H$57</f>
        <v>251.495</v>
      </c>
      <c r="D23" s="17">
        <f>'[6]Отпуск ЭЭ сет организациями'!$I$57</f>
        <v>24.43</v>
      </c>
      <c r="E23" s="22">
        <f>'[6]Отпуск ЭЭ сет организациями'!$J$57</f>
        <v>581.21484500000395</v>
      </c>
      <c r="F23" s="17">
        <f>'[6]Отпуск ЭЭ сет организациями'!$K$57</f>
        <v>9.4E-2</v>
      </c>
    </row>
    <row r="24" spans="2:6" ht="30" customHeight="1" x14ac:dyDescent="0.25">
      <c r="B24" s="37"/>
      <c r="C24" s="24">
        <f>'[6]Отпуск ЭЭ сет организациями'!$H$57/'[6]Отпуск ЭЭ сет организациями'!$H$15</f>
        <v>3.5359016440230893E-2</v>
      </c>
      <c r="D24" s="24">
        <f>'[6]Отпуск ЭЭ сет организациями'!$I$57/'[6]Отпуск ЭЭ сет организациями'!$I$15</f>
        <v>6.2674468094385746E-3</v>
      </c>
      <c r="E24" s="24">
        <f>'[6]Отпуск ЭЭ сет организациями'!$J$57/'[6]Отпуск ЭЭ сет организациями'!$J$15</f>
        <v>0.18778275169661002</v>
      </c>
      <c r="F24" s="24">
        <f>'[6]Отпуск ЭЭ сет организациями'!$K$57/'[6]Отпуск ЭЭ сет организациями'!$K$34</f>
        <v>2.9051978316097887E-4</v>
      </c>
    </row>
    <row r="25" spans="2:6" x14ac:dyDescent="0.25">
      <c r="B25" s="38" t="s">
        <v>7</v>
      </c>
      <c r="C25" s="39"/>
      <c r="D25" s="39"/>
      <c r="E25" s="39"/>
      <c r="F25" s="40"/>
    </row>
    <row r="26" spans="2:6" ht="29.25" customHeight="1" x14ac:dyDescent="0.25">
      <c r="B26" s="36" t="s">
        <v>43</v>
      </c>
      <c r="C26" s="17">
        <f>'[7]Отпуск ЭЭ сет организациями'!$H$57</f>
        <v>210.11616000000001</v>
      </c>
      <c r="D26" s="17">
        <f>'[7]Отпуск ЭЭ сет организациями'!$I$57</f>
        <v>25.552</v>
      </c>
      <c r="E26" s="22">
        <f>'[7]Отпуск ЭЭ сет организациями'!$J$57</f>
        <v>441.96084000000002</v>
      </c>
      <c r="F26" s="17">
        <f>'[7]Отпуск ЭЭ сет организациями'!$K$57</f>
        <v>7.2999999999999995E-2</v>
      </c>
    </row>
    <row r="27" spans="2:6" ht="31.5" customHeight="1" x14ac:dyDescent="0.25">
      <c r="B27" s="37"/>
      <c r="C27" s="24">
        <f>'[7]Отпуск ЭЭ сет организациями'!$H$57/'[7]Отпуск ЭЭ сет организациями'!$H$15</f>
        <v>2.9445222365100523E-2</v>
      </c>
      <c r="D27" s="24">
        <f>'[7]Отпуск ЭЭ сет организациями'!$I$57/'[7]Отпуск ЭЭ сет организациями'!$I$15</f>
        <v>6.3639791606580958E-3</v>
      </c>
      <c r="E27" s="24">
        <f>'[7]Отпуск ЭЭ сет организациями'!$J$57/'[7]Отпуск ЭЭ сет организациями'!$J$15</f>
        <v>0.1378099696124325</v>
      </c>
      <c r="F27" s="24">
        <f>'[7]Отпуск ЭЭ сет организациями'!$K$57/'[7]Отпуск ЭЭ сет организациями'!$K$34</f>
        <v>2.6858873178287729E-4</v>
      </c>
    </row>
    <row r="28" spans="2:6" x14ac:dyDescent="0.25">
      <c r="B28" s="38" t="s">
        <v>8</v>
      </c>
      <c r="C28" s="39"/>
      <c r="D28" s="39"/>
      <c r="E28" s="39"/>
      <c r="F28" s="40"/>
    </row>
    <row r="29" spans="2:6" ht="30" customHeight="1" x14ac:dyDescent="0.25">
      <c r="B29" s="36" t="s">
        <v>43</v>
      </c>
      <c r="C29" s="17">
        <f>'[8]Отпуск ЭЭ сет организациями'!$H$57</f>
        <v>243.05923999999999</v>
      </c>
      <c r="D29" s="17">
        <f>'[8]Отпуск ЭЭ сет организациями'!$I$57</f>
        <v>24.904</v>
      </c>
      <c r="E29" s="22">
        <f>'[8]Отпуск ЭЭ сет организациями'!$J$57</f>
        <v>303.36376000000001</v>
      </c>
      <c r="F29" s="17">
        <f>'[8]Отпуск ЭЭ сет организациями'!$K$57</f>
        <v>5.5E-2</v>
      </c>
    </row>
    <row r="30" spans="2:6" ht="29.25" customHeight="1" x14ac:dyDescent="0.25">
      <c r="B30" s="37"/>
      <c r="C30" s="24">
        <f>'[8]Отпуск ЭЭ сет организациями'!$H$57/'[8]Отпуск ЭЭ сет организациями'!$H$15</f>
        <v>3.0981810079610216E-2</v>
      </c>
      <c r="D30" s="24">
        <f>'[8]Отпуск ЭЭ сет организациями'!$I$57/'[8]Отпуск ЭЭ сет организациями'!$I$15</f>
        <v>5.7218519188215709E-3</v>
      </c>
      <c r="E30" s="24">
        <f>'[8]Отпуск ЭЭ сет организациями'!$J$57/'[8]Отпуск ЭЭ сет организациями'!$J$15</f>
        <v>9.7025988301451038E-2</v>
      </c>
      <c r="F30" s="24">
        <f>'[8]Отпуск ЭЭ сет организациями'!$K$57/'[8]Отпуск ЭЭ сет организациями'!$K$34</f>
        <v>1.9956024179444571E-4</v>
      </c>
    </row>
    <row r="31" spans="2:6" x14ac:dyDescent="0.25">
      <c r="B31" s="38" t="s">
        <v>9</v>
      </c>
      <c r="C31" s="39"/>
      <c r="D31" s="39"/>
      <c r="E31" s="39"/>
      <c r="F31" s="40"/>
    </row>
    <row r="32" spans="2:6" ht="31.5" customHeight="1" x14ac:dyDescent="0.25">
      <c r="B32" s="36" t="s">
        <v>43</v>
      </c>
      <c r="C32" s="17">
        <f>'[9]Отпуск ЭЭ сет организациями'!$H$57</f>
        <v>241.02179999999998</v>
      </c>
      <c r="D32" s="17">
        <f>'[9]Отпуск ЭЭ сет организациями'!$I$57</f>
        <v>24.629000000000001</v>
      </c>
      <c r="E32" s="22">
        <f>'[9]Отпуск ЭЭ сет организациями'!$J$57</f>
        <v>489.94620000000003</v>
      </c>
      <c r="F32" s="17">
        <f>'[9]Отпуск ЭЭ сет организациями'!$K$57</f>
        <v>8.4000000000000005E-2</v>
      </c>
    </row>
    <row r="33" spans="2:6" ht="29.25" customHeight="1" x14ac:dyDescent="0.25">
      <c r="B33" s="37"/>
      <c r="C33" s="24">
        <f>'[9]Отпуск ЭЭ сет организациями'!$H$57/'[9]Отпуск ЭЭ сет организациями'!$H$15</f>
        <v>3.2605286611072239E-2</v>
      </c>
      <c r="D33" s="24">
        <f>'[9]Отпуск ЭЭ сет организациями'!$I$57/'[9]Отпуск ЭЭ сет организациями'!$I$15</f>
        <v>5.3551583923609689E-3</v>
      </c>
      <c r="E33" s="24">
        <f>'[9]Отпуск ЭЭ сет организациями'!$J$57/'[9]Отпуск ЭЭ сет организациями'!$J$15</f>
        <v>0.17703323990092196</v>
      </c>
      <c r="F33" s="24">
        <f>'[9]Отпуск ЭЭ сет организациями'!$K$57/'[9]Отпуск ЭЭ сет организациями'!$K$34</f>
        <v>3.0478291474060799E-4</v>
      </c>
    </row>
    <row r="34" spans="2:6" x14ac:dyDescent="0.25">
      <c r="B34" s="38" t="s">
        <v>10</v>
      </c>
      <c r="C34" s="39"/>
      <c r="D34" s="39"/>
      <c r="E34" s="39"/>
      <c r="F34" s="40"/>
    </row>
    <row r="35" spans="2:6" ht="30.75" customHeight="1" x14ac:dyDescent="0.25">
      <c r="B35" s="36" t="s">
        <v>43</v>
      </c>
      <c r="C35" s="17">
        <f>'[10]Отпуск ЭЭ сет организациями'!$H$57</f>
        <v>253.48500000000001</v>
      </c>
      <c r="D35" s="17">
        <f>'[10]Отпуск ЭЭ сет организациями'!$I$57</f>
        <v>34.950000000000003</v>
      </c>
      <c r="E35" s="22">
        <f>'[10]Отпуск ЭЭ сет организациями'!$J$57</f>
        <v>492.39152000000001</v>
      </c>
      <c r="F35" s="17">
        <f>'[10]Отпуск ЭЭ сет организациями'!$K$57</f>
        <v>0.1</v>
      </c>
    </row>
    <row r="36" spans="2:6" ht="30" customHeight="1" x14ac:dyDescent="0.25">
      <c r="B36" s="37"/>
      <c r="C36" s="24">
        <f>'[10]Отпуск ЭЭ сет организациями'!$H$57/'[10]Отпуск ЭЭ сет организациями'!$H$15</f>
        <v>3.1722319793421043E-2</v>
      </c>
      <c r="D36" s="24">
        <f>'[10]Отпуск ЭЭ сет организациями'!$I$57/'[10]Отпуск ЭЭ сет организациями'!$I$15</f>
        <v>7.4596474692265541E-3</v>
      </c>
      <c r="E36" s="24">
        <f>'[10]Отпуск ЭЭ сет организациями'!$J$57/'[10]Отпуск ЭЭ сет организациями'!$J$15</f>
        <v>0.15711593809691693</v>
      </c>
      <c r="F36" s="24">
        <f>'[10]Отпуск ЭЭ сет организациями'!$K$57/'[10]Отпуск ЭЭ сет организациями'!$K$34</f>
        <v>3.0750307503075032E-4</v>
      </c>
    </row>
    <row r="37" spans="2:6" x14ac:dyDescent="0.25">
      <c r="B37" s="38" t="s">
        <v>11</v>
      </c>
      <c r="C37" s="39"/>
      <c r="D37" s="39"/>
      <c r="E37" s="39"/>
      <c r="F37" s="40"/>
    </row>
    <row r="38" spans="2:6" ht="30" customHeight="1" x14ac:dyDescent="0.25">
      <c r="B38" s="36" t="s">
        <v>43</v>
      </c>
      <c r="C38" s="17">
        <f>'[11]Отпуск ЭЭ сет организациями'!$H$57</f>
        <v>256.94952000000001</v>
      </c>
      <c r="D38" s="17">
        <f>'[11]Отпуск ЭЭ сет организациями'!$I$57</f>
        <v>24.658000000000001</v>
      </c>
      <c r="E38" s="22">
        <f>'[11]Отпуск ЭЭ сет организациями'!$J$57</f>
        <v>794.89447999999993</v>
      </c>
      <c r="F38" s="17">
        <f>'[11]Отпуск ЭЭ сет организациями'!$K$57</f>
        <v>0.11</v>
      </c>
    </row>
    <row r="39" spans="2:6" ht="29.25" customHeight="1" x14ac:dyDescent="0.25">
      <c r="B39" s="37"/>
      <c r="C39" s="24">
        <f>'[11]Отпуск ЭЭ сет организациями'!$H$57/'[11]Отпуск ЭЭ сет организациями'!$H$15</f>
        <v>3.3034845366550547E-2</v>
      </c>
      <c r="D39" s="24">
        <f>'[11]Отпуск ЭЭ сет организациями'!$I$57/'[11]Отпуск ЭЭ сет организациями'!$I$15</f>
        <v>4.9207409089621033E-3</v>
      </c>
      <c r="E39" s="24">
        <f>'[11]Отпуск ЭЭ сет организациями'!$J$57/'[11]Отпуск ЭЭ сет организациями'!$J$15</f>
        <v>0.24105125465263358</v>
      </c>
      <c r="F39" s="24">
        <f>'[11]Отпуск ЭЭ сет организациями'!$K$57/'[11]Отпуск ЭЭ сет организациями'!$K$34</f>
        <v>3.1420222626559228E-4</v>
      </c>
    </row>
    <row r="40" spans="2:6" x14ac:dyDescent="0.25">
      <c r="B40" s="38" t="s">
        <v>12</v>
      </c>
      <c r="C40" s="39"/>
      <c r="D40" s="39"/>
      <c r="E40" s="39"/>
      <c r="F40" s="40"/>
    </row>
    <row r="41" spans="2:6" ht="30.75" customHeight="1" x14ac:dyDescent="0.25">
      <c r="B41" s="36" t="s">
        <v>43</v>
      </c>
      <c r="C41" s="17">
        <f>'[12]Отпуск ЭЭ сет организациями'!$H$57</f>
        <v>120.33828</v>
      </c>
      <c r="D41" s="17">
        <f>'[12]Отпуск ЭЭ сет организациями'!$I$57</f>
        <v>26.469000000000001</v>
      </c>
      <c r="E41" s="22">
        <f>'[12]Отпуск ЭЭ сет организациями'!$J$57</f>
        <v>980.09471999999994</v>
      </c>
      <c r="F41" s="17">
        <f>'[12]Отпуск ЭЭ сет организациями'!$K$57</f>
        <v>0.17299999999999999</v>
      </c>
    </row>
    <row r="42" spans="2:6" ht="32.25" customHeight="1" x14ac:dyDescent="0.25">
      <c r="B42" s="37"/>
      <c r="C42" s="24">
        <f>'[12]Отпуск ЭЭ сет организациями'!$H$57/'[12]Отпуск ЭЭ сет организациями'!$H$15</f>
        <v>1.3804151009062989E-2</v>
      </c>
      <c r="D42" s="24">
        <f>'[12]Отпуск ЭЭ сет организациями'!$I$57/'[12]Отпуск ЭЭ сет организациями'!$I$15</f>
        <v>4.6394923884560436E-3</v>
      </c>
      <c r="E42" s="24">
        <f>'[12]Отпуск ЭЭ сет организациями'!$J$57/'[12]Отпуск ЭЭ сет организациями'!$J$15</f>
        <v>0.27087108240995172</v>
      </c>
      <c r="F42" s="24">
        <f>'[12]Отпуск ЭЭ сет организациями'!$K$57/'[12]Отпуск ЭЭ сет организациями'!$K$34</f>
        <v>1.217038824945497E-4</v>
      </c>
    </row>
  </sheetData>
  <mergeCells count="24">
    <mergeCell ref="B41:B42"/>
    <mergeCell ref="B25:F25"/>
    <mergeCell ref="B26:B27"/>
    <mergeCell ref="B28:F28"/>
    <mergeCell ref="B29:B30"/>
    <mergeCell ref="B31:F31"/>
    <mergeCell ref="B32:B33"/>
    <mergeCell ref="B34:F34"/>
    <mergeCell ref="B35:B36"/>
    <mergeCell ref="B37:F37"/>
    <mergeCell ref="B38:B39"/>
    <mergeCell ref="B40:F40"/>
    <mergeCell ref="B23:B24"/>
    <mergeCell ref="B7:F7"/>
    <mergeCell ref="B8:B9"/>
    <mergeCell ref="B10:F10"/>
    <mergeCell ref="B11:B12"/>
    <mergeCell ref="B13:F13"/>
    <mergeCell ref="B14:B15"/>
    <mergeCell ref="B16:F16"/>
    <mergeCell ref="B17:B18"/>
    <mergeCell ref="B19:F19"/>
    <mergeCell ref="B20:B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оплату потерь</vt:lpstr>
      <vt:lpstr>Уровень нормативных потерь</vt:lpstr>
      <vt:lpstr>Перечень мероприятий</vt:lpstr>
      <vt:lpstr>О размере фактических потерь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2016-03-22T12:06:30Z</dcterms:created>
  <dcterms:modified xsi:type="dcterms:W3CDTF">2024-01-23T04:30:16Z</dcterms:modified>
</cp:coreProperties>
</file>