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795" yWindow="405" windowWidth="22875" windowHeight="9870"/>
  </bookViews>
  <sheets>
    <sheet name="2022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calcPr calcId="145621"/>
</workbook>
</file>

<file path=xl/calcChain.xml><?xml version="1.0" encoding="utf-8"?>
<calcChain xmlns="http://schemas.openxmlformats.org/spreadsheetml/2006/main">
  <c r="N45" i="3" l="1"/>
  <c r="N44" i="3"/>
  <c r="M45" i="3"/>
  <c r="M44" i="3"/>
  <c r="L45" i="3"/>
  <c r="K45" i="3"/>
  <c r="L44" i="3"/>
  <c r="K44" i="3"/>
  <c r="N42" i="3"/>
  <c r="M42" i="3"/>
  <c r="M43" i="3" s="1"/>
  <c r="L42" i="3"/>
  <c r="K42" i="3"/>
  <c r="N43" i="3"/>
  <c r="L43" i="3"/>
  <c r="K43" i="3"/>
  <c r="J45" i="3" l="1"/>
  <c r="J44" i="3"/>
  <c r="I45" i="3"/>
  <c r="I44" i="3"/>
  <c r="H45" i="3"/>
  <c r="H44" i="3"/>
  <c r="G45" i="3"/>
  <c r="G44" i="3"/>
  <c r="J42" i="3"/>
  <c r="I42" i="3"/>
  <c r="H42" i="3"/>
  <c r="G42" i="3"/>
  <c r="G43" i="3" l="1"/>
  <c r="J43" i="3"/>
  <c r="I43" i="3"/>
  <c r="H43" i="3"/>
  <c r="F45" i="3" l="1"/>
  <c r="F44" i="3"/>
  <c r="E45" i="3"/>
  <c r="E44" i="3"/>
  <c r="D45" i="3"/>
  <c r="D44" i="3"/>
  <c r="C45" i="3"/>
  <c r="C44" i="3"/>
  <c r="F42" i="3"/>
  <c r="E42" i="3"/>
  <c r="D42" i="3"/>
  <c r="C42" i="3"/>
  <c r="F43" i="3"/>
  <c r="E43" i="3"/>
  <c r="D43" i="3"/>
  <c r="C43" i="3"/>
  <c r="N34" i="3" l="1"/>
  <c r="N33" i="3"/>
  <c r="M34" i="3"/>
  <c r="M33" i="3"/>
  <c r="L34" i="3"/>
  <c r="L33" i="3"/>
  <c r="K34" i="3"/>
  <c r="K33" i="3"/>
  <c r="N31" i="3"/>
  <c r="M31" i="3"/>
  <c r="M32" i="3" s="1"/>
  <c r="L31" i="3"/>
  <c r="K31" i="3"/>
  <c r="N32" i="3"/>
  <c r="L32" i="3"/>
  <c r="K32" i="3"/>
  <c r="J34" i="3" l="1"/>
  <c r="J33" i="3"/>
  <c r="I34" i="3"/>
  <c r="I33" i="3"/>
  <c r="H34" i="3"/>
  <c r="H33" i="3"/>
  <c r="G34" i="3"/>
  <c r="G33" i="3"/>
  <c r="J31" i="3"/>
  <c r="I31" i="3"/>
  <c r="I32" i="3" s="1"/>
  <c r="H31" i="3"/>
  <c r="G31" i="3"/>
  <c r="J32" i="3"/>
  <c r="H32" i="3"/>
  <c r="G32" i="3"/>
  <c r="F34" i="3" l="1"/>
  <c r="F33" i="3"/>
  <c r="E34" i="3"/>
  <c r="E33" i="3"/>
  <c r="D34" i="3"/>
  <c r="D33" i="3"/>
  <c r="C34" i="3"/>
  <c r="C33" i="3"/>
  <c r="F31" i="3"/>
  <c r="E31" i="3"/>
  <c r="D31" i="3"/>
  <c r="C31" i="3"/>
  <c r="C32" i="3" s="1"/>
  <c r="F32" i="3"/>
  <c r="E32" i="3"/>
  <c r="D32" i="3"/>
  <c r="N23" i="3" l="1"/>
  <c r="N22" i="3"/>
  <c r="M23" i="3"/>
  <c r="M22" i="3"/>
  <c r="L23" i="3"/>
  <c r="L22" i="3"/>
  <c r="K23" i="3"/>
  <c r="K22" i="3"/>
  <c r="N20" i="3"/>
  <c r="M20" i="3"/>
  <c r="L20" i="3"/>
  <c r="K20" i="3"/>
  <c r="N21" i="3"/>
  <c r="M21" i="3"/>
  <c r="L21" i="3"/>
  <c r="K21" i="3"/>
  <c r="C23" i="3" l="1"/>
  <c r="J23" i="3"/>
  <c r="I23" i="3"/>
  <c r="H23" i="3"/>
  <c r="G23" i="3"/>
  <c r="J22" i="3"/>
  <c r="I22" i="3"/>
  <c r="H22" i="3"/>
  <c r="G22" i="3"/>
  <c r="J20" i="3"/>
  <c r="J21" i="3" s="1"/>
  <c r="I20" i="3"/>
  <c r="H20" i="3"/>
  <c r="G20" i="3"/>
  <c r="I21" i="3"/>
  <c r="H21" i="3"/>
  <c r="G21" i="3"/>
  <c r="F23" i="3" l="1"/>
  <c r="F22" i="3"/>
  <c r="E23" i="3"/>
  <c r="E22" i="3"/>
  <c r="D23" i="3"/>
  <c r="D22" i="3"/>
  <c r="F20" i="3"/>
  <c r="E20" i="3"/>
  <c r="D20" i="3"/>
  <c r="C22" i="3"/>
  <c r="C20" i="3"/>
  <c r="C21" i="3" l="1"/>
  <c r="F21" i="3"/>
  <c r="E21" i="3"/>
  <c r="D21" i="3"/>
  <c r="N12" i="3"/>
  <c r="M12" i="3"/>
  <c r="L12" i="3"/>
  <c r="K12" i="3"/>
  <c r="H12" i="3"/>
  <c r="G12" i="3"/>
  <c r="J11" i="3"/>
  <c r="N11" i="3"/>
  <c r="M11" i="3"/>
  <c r="L11" i="3"/>
  <c r="G11" i="3"/>
  <c r="K11" i="3"/>
  <c r="N9" i="3"/>
  <c r="M9" i="3"/>
  <c r="L9" i="3"/>
  <c r="K9" i="3"/>
  <c r="N10" i="3"/>
  <c r="M10" i="3"/>
  <c r="L10" i="3"/>
  <c r="K10" i="3"/>
  <c r="J12" i="3" l="1"/>
  <c r="I12" i="3"/>
  <c r="I11" i="3"/>
  <c r="H11" i="3"/>
  <c r="J9" i="3"/>
  <c r="I9" i="3"/>
  <c r="H9" i="3"/>
  <c r="G9" i="3"/>
  <c r="J10" i="3"/>
  <c r="I10" i="3"/>
  <c r="H10" i="3"/>
  <c r="G10" i="3"/>
  <c r="F12" i="3" l="1"/>
  <c r="E12" i="3"/>
  <c r="D12" i="3"/>
  <c r="C12" i="3"/>
  <c r="F11" i="3"/>
  <c r="E11" i="3"/>
  <c r="D11" i="3"/>
  <c r="C11" i="3"/>
  <c r="F9" i="3"/>
  <c r="E9" i="3"/>
  <c r="D9" i="3"/>
  <c r="C9" i="3"/>
  <c r="C10" i="3" l="1"/>
  <c r="D10" i="3"/>
  <c r="E10" i="3"/>
  <c r="F10" i="3"/>
</calcChain>
</file>

<file path=xl/sharedStrings.xml><?xml version="1.0" encoding="utf-8"?>
<sst xmlns="http://schemas.openxmlformats.org/spreadsheetml/2006/main" count="108" uniqueCount="33">
  <si>
    <t>Наименование</t>
  </si>
  <si>
    <t>НН</t>
  </si>
  <si>
    <t>СН2</t>
  </si>
  <si>
    <t>СН1</t>
  </si>
  <si>
    <t>ВН</t>
  </si>
  <si>
    <t>Объем потерь электроэнергии в сетях сетевой организации в абсолютном и относительном выражении по уровням напряжения, используемым для целей ценообразования; тыс кВт*ч</t>
  </si>
  <si>
    <t>Размер фактических потерь, оплачиваемых покупателями при осуществлении расчетов за электрическую энергию по уровням напряжения; тыс кВт*ч</t>
  </si>
  <si>
    <t>Затраты на оплату потерь, тыс. руб. (с НДС)</t>
  </si>
  <si>
    <t>-</t>
  </si>
  <si>
    <t>ООО «Техносервис-ПЭ»</t>
  </si>
  <si>
    <t>Январь</t>
  </si>
  <si>
    <t>Февраль</t>
  </si>
  <si>
    <t>№ п/п</t>
  </si>
  <si>
    <t>Отпуск электроэнергии в сеть и отпуск электроэнергии   из сети, используемый для ценообразования,  потребителям электрической энергии и территориальным сетевым организациям, присоединенным к сетям сетевой организации;тыс. кВт*ч</t>
  </si>
  <si>
    <t>Объем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ценообразования; тыс кВт*ч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</si>
  <si>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</si>
  <si>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</si>
  <si>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</si>
  <si>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</si>
  <si>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</si>
  <si>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</si>
  <si>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</si>
  <si>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</si>
  <si>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</si>
  <si>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</si>
  <si>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о балансе электрической энергии и мощности, в том числе 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а также 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ценообразования;</t>
  </si>
  <si>
    <t>Пункт 19 г 2 (Постановление №24)</t>
  </si>
  <si>
    <t>Информация  о  балансе электрической энергии в 2022 году:</t>
  </si>
  <si>
    <t>1 квартал 2022 года</t>
  </si>
  <si>
    <t>Нормативные потери на 2022 год, МВт</t>
  </si>
  <si>
    <t>2 квартал 2022 года</t>
  </si>
  <si>
    <t>3 квартал 2022 года</t>
  </si>
  <si>
    <t>4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</si>
</sst>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u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6" fillId="0" borderId="0" applyBorder="0">
      <alignment vertical="top"/>
    </xf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103;&#1085;&#1074;&#1072;&#1088;&#1100;%202022/46EP.STX(v1.0)%20&#1103;&#1085;&#1074;&#1072;&#1088;&#1100;.xls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6;&#1082;&#1090;&#1103;&#1073;&#1088;&#1100;%202022/46EP.STX(v1.0)%20&#1086;&#1082;&#1090;&#1103;&#1073;&#1088;&#1100;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5;&#1086;&#1103;&#1073;&#1088;&#1100;%202022/46EP.STX(v1.0)%20&#1085;&#1086;&#1103;&#1073;&#1088;&#1100;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6;&#1077;&#1082;&#1072;&#1073;&#1088;&#1100;%202022/46EP.STX(v1.0)%20&#1076;&#1077;&#1082;&#1072;&#1073;&#1088;&#1100;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92;&#1077;&#1074;&#1088;&#1072;&#1083;&#1100;%202022/46EP.STX(v1.0)%20&#1092;&#1077;&#1074;&#1088;&#1072;&#1083;&#1100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8;&#1090;%202022/46EP.STX(v1.0)%20&#1084;&#1072;&#1088;&#1090;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87;&#1088;&#1077;&#1083;&#1100;%202022/46EP.STX(v1.0)%20&#1072;&#1087;&#1088;&#1077;&#1083;&#1100;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4;&#1072;&#1081;%202022/46EP.STX(v1.0)%20&#1084;&#1072;&#1081;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5;&#1100;%202022/46EP.STX(v1.0)%20&#1080;&#1102;&#1085;&#1100;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0;&#1102;&#1083;&#1100;%202022/46EP.STX(v1.0)%20&#1080;&#1102;&#1083;&#1100;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72;&#1074;&#1075;&#1091;&#1089;&#1090;%202022/46EP.STX(v1.0)%20&#1072;&#1074;&#1075;&#1091;&#1089;&#1090;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077;&#1090;&#1099;%20&#1057;&#1054;/&#1054;&#1090;&#1095;&#1077;&#1090;%20&#1089;&#1077;&#1085;&#1090;&#1103;&#1073;&#1088;&#1100;%202022/46EP.STX(v1.0)%20&#1089;&#1077;&#1085;&#1090;&#1103;&#1073;&#1088;&#1100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7161.0680000000002</v>
          </cell>
          <cell r="I15">
            <v>5300.7020000000002</v>
          </cell>
          <cell r="J15">
            <v>4011.7487597068803</v>
          </cell>
        </row>
        <row r="35">
          <cell r="K35">
            <v>489.59899999999999</v>
          </cell>
        </row>
        <row r="59">
          <cell r="H59">
            <v>386.29399999999998</v>
          </cell>
          <cell r="I59">
            <v>79.033000000000001</v>
          </cell>
          <cell r="J59">
            <v>569.33987999999988</v>
          </cell>
          <cell r="K59">
            <v>0.28799999999999998</v>
          </cell>
        </row>
        <row r="119">
          <cell r="H119">
            <v>6358.51</v>
          </cell>
          <cell r="I119">
            <v>1113.4559999999999</v>
          </cell>
          <cell r="J119">
            <v>7477.2869999999994</v>
          </cell>
          <cell r="K119">
            <v>489.31099999999998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7335.5690000000004</v>
          </cell>
          <cell r="I15">
            <v>4142.6750000000002</v>
          </cell>
          <cell r="J15">
            <v>3084.3539694440005</v>
          </cell>
        </row>
        <row r="35">
          <cell r="K35">
            <v>319.73200000000003</v>
          </cell>
        </row>
        <row r="59">
          <cell r="H59">
            <v>179.35</v>
          </cell>
          <cell r="I59">
            <v>61.862000000000002</v>
          </cell>
          <cell r="J59">
            <v>521.81963500000143</v>
          </cell>
          <cell r="K59">
            <v>0.18099999999999999</v>
          </cell>
        </row>
        <row r="119">
          <cell r="H119">
            <v>6708.7999999999993</v>
          </cell>
          <cell r="I119">
            <v>1317.615</v>
          </cell>
          <cell r="J119">
            <v>5453.4189999999999</v>
          </cell>
          <cell r="K119">
            <v>319.55100000000004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7998.5659999999998</v>
          </cell>
          <cell r="I15">
            <v>4443.9569999999994</v>
          </cell>
          <cell r="J15">
            <v>3404.8324009959997</v>
          </cell>
        </row>
        <row r="35">
          <cell r="K35">
            <v>362.85</v>
          </cell>
        </row>
        <row r="59">
          <cell r="H59">
            <v>146.38200000000001</v>
          </cell>
          <cell r="I59">
            <v>67.465000000000003</v>
          </cell>
          <cell r="J59">
            <v>588.95579499999917</v>
          </cell>
          <cell r="K59">
            <v>0.113</v>
          </cell>
        </row>
        <row r="119">
          <cell r="H119">
            <v>7381.1570000000002</v>
          </cell>
          <cell r="I119">
            <v>1435.693</v>
          </cell>
          <cell r="J119">
            <v>5864.8530000000001</v>
          </cell>
          <cell r="K119">
            <v>362.73599999999999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9239.1679999999997</v>
          </cell>
          <cell r="I15">
            <v>4660.8110000000006</v>
          </cell>
          <cell r="J15">
            <v>3774.586435883999</v>
          </cell>
        </row>
        <row r="35">
          <cell r="K35">
            <v>388.42</v>
          </cell>
        </row>
        <row r="59">
          <cell r="H59">
            <v>-68.088999999999999</v>
          </cell>
          <cell r="I59">
            <v>72.908000000000001</v>
          </cell>
          <cell r="J59">
            <v>562.13002000000324</v>
          </cell>
          <cell r="K59">
            <v>0.13900000000000001</v>
          </cell>
        </row>
        <row r="119">
          <cell r="H119">
            <v>8802.7749999999996</v>
          </cell>
          <cell r="I119">
            <v>1355.6189999999999</v>
          </cell>
          <cell r="J119">
            <v>6560.8019999999997</v>
          </cell>
          <cell r="K119">
            <v>388.28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I15">
            <v>4687.57</v>
          </cell>
          <cell r="J15">
            <v>3525.6617359049087</v>
          </cell>
        </row>
        <row r="35">
          <cell r="K35">
            <v>429.67599999999999</v>
          </cell>
        </row>
        <row r="59">
          <cell r="H59">
            <v>374.73200000000003</v>
          </cell>
          <cell r="I59">
            <v>68.828000000000003</v>
          </cell>
          <cell r="J59">
            <v>681.16698499999825</v>
          </cell>
          <cell r="K59">
            <v>0.19500000000000001</v>
          </cell>
        </row>
        <row r="119">
          <cell r="H119">
            <v>5941.2620000000006</v>
          </cell>
          <cell r="I119">
            <v>1137.7809999999999</v>
          </cell>
          <cell r="J119">
            <v>6298.6190000000006</v>
          </cell>
          <cell r="K119">
            <v>429.48099999999999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6893.4619999999995</v>
          </cell>
          <cell r="I15">
            <v>4905.0239999999994</v>
          </cell>
          <cell r="J15">
            <v>3791.0344313679998</v>
          </cell>
        </row>
        <row r="35">
          <cell r="K35">
            <v>399.779</v>
          </cell>
        </row>
        <row r="59">
          <cell r="H59">
            <v>584.77200000000005</v>
          </cell>
          <cell r="I59">
            <v>49.371000000000002</v>
          </cell>
          <cell r="J59">
            <v>639.54744000000085</v>
          </cell>
          <cell r="K59">
            <v>0.19800000000000001</v>
          </cell>
        </row>
        <row r="119">
          <cell r="H119">
            <v>5952.0429999999997</v>
          </cell>
          <cell r="I119">
            <v>1251.7650000000001</v>
          </cell>
          <cell r="J119">
            <v>6712.2430000000004</v>
          </cell>
          <cell r="K119">
            <v>399.58100000000002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6751.857</v>
          </cell>
          <cell r="I15">
            <v>4226.0560000000005</v>
          </cell>
          <cell r="J15">
            <v>3165.8878017840002</v>
          </cell>
        </row>
        <row r="35">
          <cell r="K35">
            <v>311.76799999999997</v>
          </cell>
        </row>
        <row r="59">
          <cell r="H59">
            <v>554.60900000000004</v>
          </cell>
          <cell r="I59">
            <v>57.396999999999998</v>
          </cell>
          <cell r="J59">
            <v>586.19809499999963</v>
          </cell>
          <cell r="K59">
            <v>0.153</v>
          </cell>
        </row>
        <row r="119">
          <cell r="H119">
            <v>5917.6030000000001</v>
          </cell>
          <cell r="I119">
            <v>1070.729</v>
          </cell>
          <cell r="J119">
            <v>5645.4970000000003</v>
          </cell>
          <cell r="K119">
            <v>311.61500000000001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5483.7530000000006</v>
          </cell>
          <cell r="I15">
            <v>4059.4120000000003</v>
          </cell>
          <cell r="J15">
            <v>2707.8869287400003</v>
          </cell>
        </row>
        <row r="35">
          <cell r="K35">
            <v>303.06900000000002</v>
          </cell>
        </row>
        <row r="59">
          <cell r="H59">
            <v>9.52</v>
          </cell>
          <cell r="I59">
            <v>55.607999999999997</v>
          </cell>
          <cell r="J59">
            <v>533.8274100000009</v>
          </cell>
          <cell r="K59">
            <v>7.1999999999999995E-2</v>
          </cell>
        </row>
        <row r="119">
          <cell r="H119">
            <v>5214.6479999999992</v>
          </cell>
          <cell r="I119">
            <v>877.40700000000004</v>
          </cell>
          <cell r="J119">
            <v>5256.973</v>
          </cell>
          <cell r="K119">
            <v>302.99700000000001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5885.2190000000001</v>
          </cell>
          <cell r="I15">
            <v>3811.009</v>
          </cell>
          <cell r="J15">
            <v>2741.7789321040004</v>
          </cell>
        </row>
        <row r="35">
          <cell r="K35">
            <v>252.25800000000001</v>
          </cell>
        </row>
        <row r="59">
          <cell r="H59">
            <v>303.8</v>
          </cell>
          <cell r="I59">
            <v>48.722000000000001</v>
          </cell>
          <cell r="J59">
            <v>450.01408999999683</v>
          </cell>
          <cell r="K59">
            <v>7.2999999999999995E-2</v>
          </cell>
        </row>
        <row r="119">
          <cell r="H119">
            <v>5257.3209999999999</v>
          </cell>
          <cell r="I119">
            <v>1160.5319999999999</v>
          </cell>
          <cell r="J119">
            <v>4965.3600000000006</v>
          </cell>
          <cell r="K119">
            <v>252.185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5779.4350000000004</v>
          </cell>
          <cell r="I15">
            <v>3871.6909999999998</v>
          </cell>
          <cell r="J15">
            <v>2828.0388184519998</v>
          </cell>
        </row>
        <row r="35">
          <cell r="K35">
            <v>248.61600000000001</v>
          </cell>
        </row>
        <row r="59">
          <cell r="H59">
            <v>249.30099999999999</v>
          </cell>
          <cell r="I59">
            <v>47.421999999999997</v>
          </cell>
          <cell r="J59">
            <v>372.74611500000231</v>
          </cell>
          <cell r="K59">
            <v>9.0999999999999998E-2</v>
          </cell>
        </row>
        <row r="119">
          <cell r="H119">
            <v>5208.3620000000001</v>
          </cell>
          <cell r="I119">
            <v>1336.7909999999999</v>
          </cell>
          <cell r="J119">
            <v>5015.9269999999997</v>
          </cell>
          <cell r="K119">
            <v>248.52499999999998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5708.5050000000001</v>
          </cell>
          <cell r="I15">
            <v>4265.0680000000002</v>
          </cell>
        </row>
        <row r="35">
          <cell r="K35">
            <v>239.02500000000001</v>
          </cell>
        </row>
        <row r="59">
          <cell r="H59">
            <v>288.37700000000001</v>
          </cell>
          <cell r="I59">
            <v>54.366</v>
          </cell>
          <cell r="J59">
            <v>383.07002499999851</v>
          </cell>
          <cell r="K59">
            <v>0.06</v>
          </cell>
        </row>
        <row r="119">
          <cell r="H119">
            <v>5054.0550000000003</v>
          </cell>
          <cell r="I119">
            <v>1402.2249999999999</v>
          </cell>
          <cell r="J119">
            <v>5529.8269999999993</v>
          </cell>
          <cell r="K119">
            <v>238.96600000000001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/>
      <sheetData sheetId="3">
        <row r="15">
          <cell r="H15">
            <v>7188.0050000000001</v>
          </cell>
          <cell r="I15">
            <v>4122.3599999999997</v>
          </cell>
          <cell r="J15">
            <v>2893.6891898679996</v>
          </cell>
        </row>
        <row r="35">
          <cell r="K35">
            <v>282.971</v>
          </cell>
        </row>
        <row r="59">
          <cell r="H59">
            <v>139.268</v>
          </cell>
          <cell r="I59">
            <v>57.128</v>
          </cell>
          <cell r="J59">
            <v>388.24019999999939</v>
          </cell>
          <cell r="K59">
            <v>9.4E-2</v>
          </cell>
        </row>
        <row r="119">
          <cell r="H119">
            <v>6638.3729999999996</v>
          </cell>
          <cell r="I119">
            <v>1142.5509999999999</v>
          </cell>
          <cell r="J119">
            <v>5555.5230000000001</v>
          </cell>
          <cell r="K119">
            <v>282.87700000000001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A36" zoomScale="124" zoomScaleNormal="124" workbookViewId="0">
      <selection activeCell="P42" sqref="P42"/>
    </sheetView>
  </sheetViews>
  <sheetFormatPr defaultRowHeight="15" x14ac:dyDescent="0.25"/>
  <cols>
    <col min="1" max="1" width="5" customWidth="1"/>
    <col min="2" max="2" width="54.5703125" customWidth="1"/>
    <col min="3" max="3" width="7.42578125" customWidth="1"/>
    <col min="4" max="4" width="8.5703125" customWidth="1"/>
    <col min="5" max="5" width="8" customWidth="1"/>
    <col min="6" max="8" width="7.42578125" customWidth="1"/>
    <col min="9" max="9" width="7.85546875" customWidth="1"/>
    <col min="10" max="11" width="7.42578125" customWidth="1"/>
    <col min="12" max="12" width="8.85546875" customWidth="1"/>
    <col min="13" max="13" width="8" customWidth="1"/>
    <col min="14" max="14" width="7.42578125" customWidth="1"/>
  </cols>
  <sheetData>
    <row r="1" spans="1:14" ht="97.5" customHeight="1" x14ac:dyDescent="0.25">
      <c r="B1" s="51" t="s">
        <v>25</v>
      </c>
      <c r="C1" s="51"/>
      <c r="D1" s="51"/>
      <c r="E1" s="51"/>
      <c r="F1" s="51"/>
      <c r="G1" s="51"/>
    </row>
    <row r="2" spans="1:14" x14ac:dyDescent="0.25">
      <c r="B2" t="s">
        <v>26</v>
      </c>
    </row>
    <row r="3" spans="1:14" ht="18.75" x14ac:dyDescent="0.25">
      <c r="B3" s="1" t="s">
        <v>9</v>
      </c>
    </row>
    <row r="4" spans="1:14" ht="15.75" x14ac:dyDescent="0.25">
      <c r="B4" s="2" t="s">
        <v>27</v>
      </c>
    </row>
    <row r="5" spans="1:14" ht="15.75" x14ac:dyDescent="0.25">
      <c r="B5" s="2"/>
    </row>
    <row r="6" spans="1:14" ht="15.75" customHeight="1" x14ac:dyDescent="0.25">
      <c r="A6" s="43" t="s">
        <v>28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</row>
    <row r="7" spans="1:14" x14ac:dyDescent="0.25">
      <c r="A7" s="46" t="s">
        <v>12</v>
      </c>
      <c r="B7" s="48" t="s">
        <v>0</v>
      </c>
      <c r="C7" s="50" t="s">
        <v>10</v>
      </c>
      <c r="D7" s="50"/>
      <c r="E7" s="50"/>
      <c r="F7" s="50"/>
      <c r="G7" s="50" t="s">
        <v>11</v>
      </c>
      <c r="H7" s="50"/>
      <c r="I7" s="50"/>
      <c r="J7" s="50"/>
      <c r="K7" s="50" t="s">
        <v>15</v>
      </c>
      <c r="L7" s="50"/>
      <c r="M7" s="50"/>
      <c r="N7" s="50"/>
    </row>
    <row r="8" spans="1:14" ht="15.75" x14ac:dyDescent="0.25">
      <c r="A8" s="47"/>
      <c r="B8" s="49"/>
      <c r="C8" s="3" t="s">
        <v>4</v>
      </c>
      <c r="D8" s="4" t="s">
        <v>3</v>
      </c>
      <c r="E8" s="4" t="s">
        <v>2</v>
      </c>
      <c r="F8" s="4" t="s">
        <v>1</v>
      </c>
      <c r="G8" s="4" t="s">
        <v>4</v>
      </c>
      <c r="H8" s="4" t="s">
        <v>3</v>
      </c>
      <c r="I8" s="4" t="s">
        <v>2</v>
      </c>
      <c r="J8" s="4" t="s">
        <v>1</v>
      </c>
      <c r="K8" s="4" t="s">
        <v>4</v>
      </c>
      <c r="L8" s="4" t="s">
        <v>3</v>
      </c>
      <c r="M8" s="4" t="s">
        <v>2</v>
      </c>
      <c r="N8" s="4" t="s">
        <v>1</v>
      </c>
    </row>
    <row r="9" spans="1:14" ht="63.75" x14ac:dyDescent="0.25">
      <c r="A9" s="9">
        <v>1</v>
      </c>
      <c r="B9" s="10" t="s">
        <v>13</v>
      </c>
      <c r="C9" s="5">
        <f>'[1]Отпуск ЭЭ сет организациями'!$H$119</f>
        <v>6358.51</v>
      </c>
      <c r="D9" s="5">
        <f>'[1]Отпуск ЭЭ сет организациями'!$I$119</f>
        <v>1113.4559999999999</v>
      </c>
      <c r="E9" s="5">
        <f>'[1]Отпуск ЭЭ сет организациями'!$J$119</f>
        <v>7477.2869999999994</v>
      </c>
      <c r="F9" s="5">
        <f>'[1]Отпуск ЭЭ сет организациями'!$K$119</f>
        <v>489.31099999999998</v>
      </c>
      <c r="G9" s="5">
        <f>'[2]Отпуск ЭЭ сет организациями'!$H$119</f>
        <v>5941.2620000000006</v>
      </c>
      <c r="H9" s="5">
        <f>'[2]Отпуск ЭЭ сет организациями'!$I$119</f>
        <v>1137.7809999999999</v>
      </c>
      <c r="I9" s="5">
        <f>'[2]Отпуск ЭЭ сет организациями'!$J$119</f>
        <v>6298.6190000000006</v>
      </c>
      <c r="J9" s="5">
        <f>'[2]Отпуск ЭЭ сет организациями'!$K$119</f>
        <v>429.48099999999999</v>
      </c>
      <c r="K9" s="5">
        <f>'[3]Отпуск ЭЭ сет организациями'!$H$119</f>
        <v>5952.0429999999997</v>
      </c>
      <c r="L9" s="5">
        <f>'[3]Отпуск ЭЭ сет организациями'!$I$119</f>
        <v>1251.7650000000001</v>
      </c>
      <c r="M9" s="5">
        <f>'[3]Отпуск ЭЭ сет организациями'!$J$119</f>
        <v>6712.2430000000004</v>
      </c>
      <c r="N9" s="5">
        <f>'[3]Отпуск ЭЭ сет организациями'!$K$119</f>
        <v>399.58100000000002</v>
      </c>
    </row>
    <row r="10" spans="1:14" ht="51.75" customHeight="1" x14ac:dyDescent="0.25">
      <c r="A10" s="9">
        <v>2</v>
      </c>
      <c r="B10" s="10" t="s">
        <v>14</v>
      </c>
      <c r="C10" s="6">
        <f t="shared" ref="C10:F10" si="0">C9</f>
        <v>6358.51</v>
      </c>
      <c r="D10" s="5">
        <f t="shared" si="0"/>
        <v>1113.4559999999999</v>
      </c>
      <c r="E10" s="5">
        <f t="shared" si="0"/>
        <v>7477.2869999999994</v>
      </c>
      <c r="F10" s="5">
        <f t="shared" si="0"/>
        <v>489.31099999999998</v>
      </c>
      <c r="G10" s="24">
        <f t="shared" ref="G10:J10" si="1">G9</f>
        <v>5941.2620000000006</v>
      </c>
      <c r="H10" s="5">
        <f t="shared" si="1"/>
        <v>1137.7809999999999</v>
      </c>
      <c r="I10" s="5">
        <f t="shared" si="1"/>
        <v>6298.6190000000006</v>
      </c>
      <c r="J10" s="5">
        <f t="shared" si="1"/>
        <v>429.48099999999999</v>
      </c>
      <c r="K10" s="25">
        <f t="shared" ref="K10:N10" si="2">K9</f>
        <v>5952.0429999999997</v>
      </c>
      <c r="L10" s="5">
        <f t="shared" si="2"/>
        <v>1251.7650000000001</v>
      </c>
      <c r="M10" s="5">
        <f t="shared" si="2"/>
        <v>6712.2430000000004</v>
      </c>
      <c r="N10" s="5">
        <f t="shared" si="2"/>
        <v>399.58100000000002</v>
      </c>
    </row>
    <row r="11" spans="1:14" x14ac:dyDescent="0.25">
      <c r="A11" s="35">
        <v>3</v>
      </c>
      <c r="B11" s="36" t="s">
        <v>5</v>
      </c>
      <c r="C11" s="20">
        <f>'[1]Отпуск ЭЭ сет организациями'!$H$59</f>
        <v>386.29399999999998</v>
      </c>
      <c r="D11" s="5">
        <f>'[1]Отпуск ЭЭ сет организациями'!$I$59</f>
        <v>79.033000000000001</v>
      </c>
      <c r="E11" s="5">
        <f>'[1]Отпуск ЭЭ сет организациями'!$J$59</f>
        <v>569.33987999999988</v>
      </c>
      <c r="F11" s="5">
        <f>'[1]Отпуск ЭЭ сет организациями'!$K$59</f>
        <v>0.28799999999999998</v>
      </c>
      <c r="G11" s="24">
        <f>'[2]Отпуск ЭЭ сет организациями'!$H$59</f>
        <v>374.73200000000003</v>
      </c>
      <c r="H11" s="5">
        <f>'[2]Отпуск ЭЭ сет организациями'!$I$59</f>
        <v>68.828000000000003</v>
      </c>
      <c r="I11" s="5">
        <f>'[2]Отпуск ЭЭ сет организациями'!$J$59</f>
        <v>681.16698499999825</v>
      </c>
      <c r="J11" s="5">
        <f>'[2]Отпуск ЭЭ сет организациями'!$K$59</f>
        <v>0.19500000000000001</v>
      </c>
      <c r="K11" s="25">
        <f>'[3]Отпуск ЭЭ сет организациями'!$H$59</f>
        <v>584.77200000000005</v>
      </c>
      <c r="L11" s="5">
        <f>'[3]Отпуск ЭЭ сет организациями'!$I$59</f>
        <v>49.371000000000002</v>
      </c>
      <c r="M11" s="5">
        <f>'[3]Отпуск ЭЭ сет организациями'!$J$59</f>
        <v>639.54744000000085</v>
      </c>
      <c r="N11" s="5">
        <f>'[3]Отпуск ЭЭ сет организациями'!$K$59</f>
        <v>0.19800000000000001</v>
      </c>
    </row>
    <row r="12" spans="1:14" ht="35.25" customHeight="1" x14ac:dyDescent="0.25">
      <c r="A12" s="35"/>
      <c r="B12" s="36"/>
      <c r="C12" s="7">
        <f>'[1]Отпуск ЭЭ сет организациями'!$H$59/'[1]Отпуск ЭЭ сет организациями'!$H$15</f>
        <v>5.3943629637366937E-2</v>
      </c>
      <c r="D12" s="7">
        <f>'[1]Отпуск ЭЭ сет организациями'!$I$59/'[1]Отпуск ЭЭ сет организациями'!$I$15</f>
        <v>1.4909911932419516E-2</v>
      </c>
      <c r="E12" s="7">
        <f>'[1]Отпуск ЭЭ сет организациями'!$J$59/'[1]Отпуск ЭЭ сет организациями'!$J$15</f>
        <v>0.14191812949961474</v>
      </c>
      <c r="F12" s="7">
        <f>'[1]Отпуск ЭЭ сет организациями'!$K$59/'[1]Отпуск ЭЭ сет организациями'!$K$35</f>
        <v>5.882364955810776E-4</v>
      </c>
      <c r="G12" s="7">
        <f>'[2]Отпуск ЭЭ сет организациями'!$H$59/'[1]Отпуск ЭЭ сет организациями'!$H$15</f>
        <v>5.232906599965257E-2</v>
      </c>
      <c r="H12" s="7">
        <f>'[2]Отпуск ЭЭ сет организациями'!$I$59/'[2]Отпуск ЭЭ сет организациями'!$I$15</f>
        <v>1.4683087399228172E-2</v>
      </c>
      <c r="I12" s="7">
        <f>'[2]Отпуск ЭЭ сет организациями'!$J$59/'[2]Отпуск ЭЭ сет организациями'!$J$15</f>
        <v>0.19320259174698379</v>
      </c>
      <c r="J12" s="7">
        <f>'[2]Отпуск ЭЭ сет организациями'!$K$59/'[2]Отпуск ЭЭ сет организациями'!$K$35</f>
        <v>4.5383032796805035E-4</v>
      </c>
      <c r="K12" s="7">
        <f>'[3]Отпуск ЭЭ сет организациями'!$H$59/'[3]Отпуск ЭЭ сет организациями'!$H$15</f>
        <v>8.4829944663508711E-2</v>
      </c>
      <c r="L12" s="7">
        <f>'[3]Отпуск ЭЭ сет организациями'!$I$59/'[3]Отпуск ЭЭ сет организациями'!$I$15</f>
        <v>1.0065394175441346E-2</v>
      </c>
      <c r="M12" s="7">
        <f>'[3]Отпуск ЭЭ сет организациями'!$J$59/'[3]Отпуск ЭЭ сет организациями'!$J$15</f>
        <v>0.16869998191211871</v>
      </c>
      <c r="N12" s="7">
        <f>'[3]Отпуск ЭЭ сет организациями'!$K$59/'[3]Отпуск ЭЭ сет организациями'!$K$35</f>
        <v>4.9527363868537364E-4</v>
      </c>
    </row>
    <row r="13" spans="1:14" ht="38.25" x14ac:dyDescent="0.25">
      <c r="A13" s="9">
        <v>4</v>
      </c>
      <c r="B13" s="8" t="s">
        <v>6</v>
      </c>
      <c r="C13" s="6" t="s">
        <v>8</v>
      </c>
      <c r="D13" s="6" t="s">
        <v>8</v>
      </c>
      <c r="E13" s="6" t="s">
        <v>8</v>
      </c>
      <c r="F13" s="6" t="s">
        <v>8</v>
      </c>
      <c r="G13" s="24" t="s">
        <v>8</v>
      </c>
      <c r="H13" s="24" t="s">
        <v>8</v>
      </c>
      <c r="I13" s="24" t="s">
        <v>8</v>
      </c>
      <c r="J13" s="24" t="s">
        <v>8</v>
      </c>
      <c r="K13" s="21"/>
      <c r="L13" s="21"/>
      <c r="M13" s="21"/>
      <c r="N13" s="21"/>
    </row>
    <row r="14" spans="1:14" x14ac:dyDescent="0.25">
      <c r="A14" s="9">
        <v>5</v>
      </c>
      <c r="B14" s="10" t="s">
        <v>7</v>
      </c>
      <c r="C14" s="37">
        <v>3376.85943</v>
      </c>
      <c r="D14" s="38"/>
      <c r="E14" s="38"/>
      <c r="F14" s="39"/>
      <c r="G14" s="37">
        <v>3997.7327500000001</v>
      </c>
      <c r="H14" s="38"/>
      <c r="I14" s="38"/>
      <c r="J14" s="39"/>
      <c r="K14" s="37">
        <v>4283.7266300000001</v>
      </c>
      <c r="L14" s="38"/>
      <c r="M14" s="38"/>
      <c r="N14" s="39"/>
    </row>
    <row r="15" spans="1:14" x14ac:dyDescent="0.25">
      <c r="A15" s="9">
        <v>6</v>
      </c>
      <c r="B15" s="17" t="s">
        <v>29</v>
      </c>
      <c r="C15" s="34">
        <v>664.8</v>
      </c>
      <c r="D15" s="34"/>
      <c r="E15" s="34"/>
      <c r="F15" s="34"/>
      <c r="G15" s="34">
        <v>664.8</v>
      </c>
      <c r="H15" s="34"/>
      <c r="I15" s="34"/>
      <c r="J15" s="34"/>
      <c r="K15" s="34">
        <v>664.8</v>
      </c>
      <c r="L15" s="34"/>
      <c r="M15" s="34"/>
      <c r="N15" s="34"/>
    </row>
    <row r="17" spans="1:14" x14ac:dyDescent="0.25">
      <c r="A17" s="43" t="s">
        <v>30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</row>
    <row r="18" spans="1:14" x14ac:dyDescent="0.25">
      <c r="A18" s="46" t="s">
        <v>12</v>
      </c>
      <c r="B18" s="48" t="s">
        <v>0</v>
      </c>
      <c r="C18" s="50" t="s">
        <v>16</v>
      </c>
      <c r="D18" s="50"/>
      <c r="E18" s="50"/>
      <c r="F18" s="50"/>
      <c r="G18" s="50" t="s">
        <v>17</v>
      </c>
      <c r="H18" s="50"/>
      <c r="I18" s="50"/>
      <c r="J18" s="50"/>
      <c r="K18" s="50" t="s">
        <v>18</v>
      </c>
      <c r="L18" s="50"/>
      <c r="M18" s="50"/>
      <c r="N18" s="50"/>
    </row>
    <row r="19" spans="1:14" ht="15.75" x14ac:dyDescent="0.25">
      <c r="A19" s="47"/>
      <c r="B19" s="49"/>
      <c r="C19" s="3" t="s">
        <v>4</v>
      </c>
      <c r="D19" s="4" t="s">
        <v>3</v>
      </c>
      <c r="E19" s="4" t="s">
        <v>2</v>
      </c>
      <c r="F19" s="4" t="s">
        <v>1</v>
      </c>
      <c r="G19" s="4" t="s">
        <v>4</v>
      </c>
      <c r="H19" s="4" t="s">
        <v>3</v>
      </c>
      <c r="I19" s="4" t="s">
        <v>2</v>
      </c>
      <c r="J19" s="4" t="s">
        <v>1</v>
      </c>
      <c r="K19" s="4" t="s">
        <v>4</v>
      </c>
      <c r="L19" s="4" t="s">
        <v>3</v>
      </c>
      <c r="M19" s="4" t="s">
        <v>2</v>
      </c>
      <c r="N19" s="4" t="s">
        <v>1</v>
      </c>
    </row>
    <row r="20" spans="1:14" ht="63.75" x14ac:dyDescent="0.25">
      <c r="A20" s="11">
        <v>1</v>
      </c>
      <c r="B20" s="12" t="s">
        <v>13</v>
      </c>
      <c r="C20" s="5">
        <f>'[4]Отпуск ЭЭ сет организациями'!$H$119</f>
        <v>5917.6030000000001</v>
      </c>
      <c r="D20" s="5">
        <f>'[4]Отпуск ЭЭ сет организациями'!$I$119</f>
        <v>1070.729</v>
      </c>
      <c r="E20" s="5">
        <f>'[4]Отпуск ЭЭ сет организациями'!$J$119</f>
        <v>5645.4970000000003</v>
      </c>
      <c r="F20" s="5">
        <f>'[4]Отпуск ЭЭ сет организациями'!$K$119</f>
        <v>311.61500000000001</v>
      </c>
      <c r="G20" s="5">
        <f>'[5]Отпуск ЭЭ сет организациями'!$H$119</f>
        <v>5214.6479999999992</v>
      </c>
      <c r="H20" s="5">
        <f>'[5]Отпуск ЭЭ сет организациями'!$I$119</f>
        <v>877.40700000000004</v>
      </c>
      <c r="I20" s="5">
        <f>'[5]Отпуск ЭЭ сет организациями'!$J$119</f>
        <v>5256.973</v>
      </c>
      <c r="J20" s="5">
        <f>'[5]Отпуск ЭЭ сет организациями'!$K$119</f>
        <v>302.99700000000001</v>
      </c>
      <c r="K20" s="5">
        <f>'[6]Отпуск ЭЭ сет организациями'!$H$119</f>
        <v>5257.3209999999999</v>
      </c>
      <c r="L20" s="5">
        <f>'[6]Отпуск ЭЭ сет организациями'!$I$119</f>
        <v>1160.5319999999999</v>
      </c>
      <c r="M20" s="5">
        <f>'[6]Отпуск ЭЭ сет организациями'!$J$119</f>
        <v>4965.3600000000006</v>
      </c>
      <c r="N20" s="5">
        <f>'[6]Отпуск ЭЭ сет организациями'!$K$119</f>
        <v>252.185</v>
      </c>
    </row>
    <row r="21" spans="1:14" ht="51" x14ac:dyDescent="0.25">
      <c r="A21" s="11">
        <v>2</v>
      </c>
      <c r="B21" s="12" t="s">
        <v>14</v>
      </c>
      <c r="C21" s="25">
        <f t="shared" ref="C21:F21" si="3">C20</f>
        <v>5917.6030000000001</v>
      </c>
      <c r="D21" s="5">
        <f t="shared" si="3"/>
        <v>1070.729</v>
      </c>
      <c r="E21" s="5">
        <f t="shared" si="3"/>
        <v>5645.4970000000003</v>
      </c>
      <c r="F21" s="5">
        <f t="shared" si="3"/>
        <v>311.61500000000001</v>
      </c>
      <c r="G21" s="26">
        <f t="shared" ref="G21:J21" si="4">G20</f>
        <v>5214.6479999999992</v>
      </c>
      <c r="H21" s="5">
        <f t="shared" si="4"/>
        <v>877.40700000000004</v>
      </c>
      <c r="I21" s="5">
        <f t="shared" si="4"/>
        <v>5256.973</v>
      </c>
      <c r="J21" s="5">
        <f t="shared" si="4"/>
        <v>302.99700000000001</v>
      </c>
      <c r="K21" s="27">
        <f t="shared" ref="K21:N21" si="5">K20</f>
        <v>5257.3209999999999</v>
      </c>
      <c r="L21" s="5">
        <f t="shared" si="5"/>
        <v>1160.5319999999999</v>
      </c>
      <c r="M21" s="5">
        <f t="shared" si="5"/>
        <v>4965.3600000000006</v>
      </c>
      <c r="N21" s="5">
        <f t="shared" si="5"/>
        <v>252.185</v>
      </c>
    </row>
    <row r="22" spans="1:14" x14ac:dyDescent="0.25">
      <c r="A22" s="35">
        <v>3</v>
      </c>
      <c r="B22" s="36" t="s">
        <v>5</v>
      </c>
      <c r="C22" s="25">
        <f>'[4]Отпуск ЭЭ сет организациями'!$H$59</f>
        <v>554.60900000000004</v>
      </c>
      <c r="D22" s="5">
        <f>'[4]Отпуск ЭЭ сет организациями'!$I$59</f>
        <v>57.396999999999998</v>
      </c>
      <c r="E22" s="5">
        <f>'[4]Отпуск ЭЭ сет организациями'!$J$59</f>
        <v>586.19809499999963</v>
      </c>
      <c r="F22" s="5">
        <f>'[4]Отпуск ЭЭ сет организациями'!$K$59</f>
        <v>0.153</v>
      </c>
      <c r="G22" s="26">
        <f>'[5]Отпуск ЭЭ сет организациями'!$H$59</f>
        <v>9.52</v>
      </c>
      <c r="H22" s="5">
        <f>'[5]Отпуск ЭЭ сет организациями'!$I$59</f>
        <v>55.607999999999997</v>
      </c>
      <c r="I22" s="5">
        <f>'[5]Отпуск ЭЭ сет организациями'!$J$59</f>
        <v>533.8274100000009</v>
      </c>
      <c r="J22" s="5">
        <f>'[5]Отпуск ЭЭ сет организациями'!$K$59</f>
        <v>7.1999999999999995E-2</v>
      </c>
      <c r="K22" s="27">
        <f>'[6]Отпуск ЭЭ сет организациями'!$H$59</f>
        <v>303.8</v>
      </c>
      <c r="L22" s="5">
        <f>'[6]Отпуск ЭЭ сет организациями'!$I$59</f>
        <v>48.722000000000001</v>
      </c>
      <c r="M22" s="5">
        <f>'[6]Отпуск ЭЭ сет организациями'!$J$59</f>
        <v>450.01408999999683</v>
      </c>
      <c r="N22" s="5">
        <f>'[6]Отпуск ЭЭ сет организациями'!$K$59</f>
        <v>7.2999999999999995E-2</v>
      </c>
    </row>
    <row r="23" spans="1:14" ht="36" customHeight="1" x14ac:dyDescent="0.25">
      <c r="A23" s="35"/>
      <c r="B23" s="36"/>
      <c r="C23" s="7">
        <f>'[4]Отпуск ЭЭ сет организациями'!$H$59/'[4]Отпуск ЭЭ сет организациями'!$H$15</f>
        <v>8.2141698202435276E-2</v>
      </c>
      <c r="D23" s="7">
        <f>'[4]Отпуск ЭЭ сет организациями'!$I$59/'[4]Отпуск ЭЭ сет организациями'!$I$15</f>
        <v>1.3581694137512611E-2</v>
      </c>
      <c r="E23" s="7">
        <f>'[4]Отпуск ЭЭ сет организациями'!$J$59/'[4]Отпуск ЭЭ сет организациями'!$J$15</f>
        <v>0.18516072953364704</v>
      </c>
      <c r="F23" s="7">
        <f>'[4]Отпуск ЭЭ сет организациями'!$K$59/'[4]Отпуск ЭЭ сет организациями'!$K$35</f>
        <v>4.9074953170306131E-4</v>
      </c>
      <c r="G23" s="7">
        <f>'[5]Отпуск ЭЭ сет организациями'!$H$59/'[5]Отпуск ЭЭ сет организациями'!$H$15</f>
        <v>1.7360373452268909E-3</v>
      </c>
      <c r="H23" s="7">
        <f>'[5]Отпуск ЭЭ сет организациями'!$I$59/'[5]Отпуск ЭЭ сет организациями'!$I$15</f>
        <v>1.3698535649990688E-2</v>
      </c>
      <c r="I23" s="7">
        <f>'[5]Отпуск ЭЭ сет организациями'!$J$59/'[5]Отпуск ЭЭ сет организациями'!$J$15</f>
        <v>0.1971379987599389</v>
      </c>
      <c r="J23" s="7">
        <f>'[5]Отпуск ЭЭ сет организациями'!$K$59/'[5]Отпуск ЭЭ сет организациями'!$K$35</f>
        <v>2.3756966235411736E-4</v>
      </c>
      <c r="K23" s="7">
        <f>'[6]Отпуск ЭЭ сет организациями'!$H$59/'[6]Отпуск ЭЭ сет организациями'!$H$15</f>
        <v>5.1620848773851917E-2</v>
      </c>
      <c r="L23" s="7">
        <f>'[6]Отпуск ЭЭ сет организациями'!$I$59/'[6]Отпуск ЭЭ сет организациями'!$I$15</f>
        <v>1.2784540786967441E-2</v>
      </c>
      <c r="M23" s="7">
        <f>'[6]Отпуск ЭЭ сет организациями'!$J$59/'[6]Отпуск ЭЭ сет организациями'!$J$15</f>
        <v>0.16413215694770208</v>
      </c>
      <c r="N23" s="7">
        <f>'[6]Отпуск ЭЭ сет организациями'!$K$59/'[6]Отпуск ЭЭ сет организациями'!$K$35</f>
        <v>2.89386263270144E-4</v>
      </c>
    </row>
    <row r="24" spans="1:14" ht="38.25" x14ac:dyDescent="0.25">
      <c r="A24" s="11">
        <v>4</v>
      </c>
      <c r="B24" s="8" t="s">
        <v>6</v>
      </c>
      <c r="C24" s="18"/>
      <c r="D24" s="18"/>
      <c r="E24" s="18"/>
      <c r="F24" s="18"/>
      <c r="G24" s="19"/>
      <c r="H24" s="19"/>
      <c r="I24" s="19"/>
      <c r="J24" s="19"/>
      <c r="K24" s="22"/>
      <c r="L24" s="22"/>
      <c r="M24" s="22"/>
      <c r="N24" s="22"/>
    </row>
    <row r="25" spans="1:14" x14ac:dyDescent="0.25">
      <c r="A25" s="11">
        <v>5</v>
      </c>
      <c r="B25" s="12" t="s">
        <v>7</v>
      </c>
      <c r="C25" s="37">
        <v>4166.1539000000002</v>
      </c>
      <c r="D25" s="38"/>
      <c r="E25" s="38"/>
      <c r="F25" s="39"/>
      <c r="G25" s="37">
        <v>2017.1463699999999</v>
      </c>
      <c r="H25" s="38"/>
      <c r="I25" s="38"/>
      <c r="J25" s="39"/>
      <c r="K25" s="37">
        <v>2854.5768699999999</v>
      </c>
      <c r="L25" s="38"/>
      <c r="M25" s="38"/>
      <c r="N25" s="39"/>
    </row>
    <row r="26" spans="1:14" x14ac:dyDescent="0.25">
      <c r="A26" s="11">
        <v>6</v>
      </c>
      <c r="B26" s="17" t="s">
        <v>29</v>
      </c>
      <c r="C26" s="34">
        <v>664.8</v>
      </c>
      <c r="D26" s="34"/>
      <c r="E26" s="34"/>
      <c r="F26" s="34"/>
      <c r="G26" s="34">
        <v>664.8</v>
      </c>
      <c r="H26" s="34"/>
      <c r="I26" s="34"/>
      <c r="J26" s="34"/>
      <c r="K26" s="34">
        <v>664.8</v>
      </c>
      <c r="L26" s="34"/>
      <c r="M26" s="34"/>
      <c r="N26" s="34"/>
    </row>
    <row r="28" spans="1:14" x14ac:dyDescent="0.25">
      <c r="A28" s="43" t="s">
        <v>31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</row>
    <row r="29" spans="1:14" x14ac:dyDescent="0.25">
      <c r="A29" s="46" t="s">
        <v>12</v>
      </c>
      <c r="B29" s="48" t="s">
        <v>0</v>
      </c>
      <c r="C29" s="50" t="s">
        <v>19</v>
      </c>
      <c r="D29" s="50"/>
      <c r="E29" s="50"/>
      <c r="F29" s="50"/>
      <c r="G29" s="50" t="s">
        <v>20</v>
      </c>
      <c r="H29" s="50"/>
      <c r="I29" s="50"/>
      <c r="J29" s="50"/>
      <c r="K29" s="50" t="s">
        <v>21</v>
      </c>
      <c r="L29" s="50"/>
      <c r="M29" s="50"/>
      <c r="N29" s="50"/>
    </row>
    <row r="30" spans="1:14" ht="15.75" x14ac:dyDescent="0.25">
      <c r="A30" s="47"/>
      <c r="B30" s="49"/>
      <c r="C30" s="3" t="s">
        <v>4</v>
      </c>
      <c r="D30" s="4" t="s">
        <v>3</v>
      </c>
      <c r="E30" s="4" t="s">
        <v>2</v>
      </c>
      <c r="F30" s="4" t="s">
        <v>1</v>
      </c>
      <c r="G30" s="4" t="s">
        <v>4</v>
      </c>
      <c r="H30" s="4" t="s">
        <v>3</v>
      </c>
      <c r="I30" s="4" t="s">
        <v>2</v>
      </c>
      <c r="J30" s="4" t="s">
        <v>1</v>
      </c>
      <c r="K30" s="4" t="s">
        <v>4</v>
      </c>
      <c r="L30" s="4" t="s">
        <v>3</v>
      </c>
      <c r="M30" s="4" t="s">
        <v>2</v>
      </c>
      <c r="N30" s="4" t="s">
        <v>1</v>
      </c>
    </row>
    <row r="31" spans="1:14" ht="63.75" x14ac:dyDescent="0.25">
      <c r="A31" s="13">
        <v>1</v>
      </c>
      <c r="B31" s="14" t="s">
        <v>13</v>
      </c>
      <c r="C31" s="5">
        <f>'[7]Отпуск ЭЭ сет организациями'!$H$119</f>
        <v>5208.3620000000001</v>
      </c>
      <c r="D31" s="5">
        <f>'[7]Отпуск ЭЭ сет организациями'!$I$119</f>
        <v>1336.7909999999999</v>
      </c>
      <c r="E31" s="5">
        <f>'[7]Отпуск ЭЭ сет организациями'!$J$119</f>
        <v>5015.9269999999997</v>
      </c>
      <c r="F31" s="5">
        <f>'[7]Отпуск ЭЭ сет организациями'!$K$119</f>
        <v>248.52499999999998</v>
      </c>
      <c r="G31" s="5">
        <f>'[8]Отпуск ЭЭ сет организациями'!$H$119</f>
        <v>5054.0550000000003</v>
      </c>
      <c r="H31" s="5">
        <f>'[8]Отпуск ЭЭ сет организациями'!$I$119</f>
        <v>1402.2249999999999</v>
      </c>
      <c r="I31" s="5">
        <f>'[8]Отпуск ЭЭ сет организациями'!$J$119</f>
        <v>5529.8269999999993</v>
      </c>
      <c r="J31" s="5">
        <f>'[8]Отпуск ЭЭ сет организациями'!$K$119</f>
        <v>238.96600000000001</v>
      </c>
      <c r="K31" s="5">
        <f>'[9]Отпуск ЭЭ сет организациями'!$H$119</f>
        <v>6638.3729999999996</v>
      </c>
      <c r="L31" s="5">
        <f>'[9]Отпуск ЭЭ сет организациями'!$I$119</f>
        <v>1142.5509999999999</v>
      </c>
      <c r="M31" s="5">
        <f>'[9]Отпуск ЭЭ сет организациями'!$J$119</f>
        <v>5555.5230000000001</v>
      </c>
      <c r="N31" s="5">
        <f>'[9]Отпуск ЭЭ сет организациями'!$K$119</f>
        <v>282.87700000000001</v>
      </c>
    </row>
    <row r="32" spans="1:14" ht="51" x14ac:dyDescent="0.25">
      <c r="A32" s="13">
        <v>2</v>
      </c>
      <c r="B32" s="14" t="s">
        <v>14</v>
      </c>
      <c r="C32" s="28">
        <f t="shared" ref="C32:F32" si="6">C31</f>
        <v>5208.3620000000001</v>
      </c>
      <c r="D32" s="5">
        <f t="shared" si="6"/>
        <v>1336.7909999999999</v>
      </c>
      <c r="E32" s="5">
        <f t="shared" si="6"/>
        <v>5015.9269999999997</v>
      </c>
      <c r="F32" s="5">
        <f t="shared" si="6"/>
        <v>248.52499999999998</v>
      </c>
      <c r="G32" s="29">
        <f t="shared" ref="G32:J32" si="7">G31</f>
        <v>5054.0550000000003</v>
      </c>
      <c r="H32" s="5">
        <f t="shared" si="7"/>
        <v>1402.2249999999999</v>
      </c>
      <c r="I32" s="5">
        <f t="shared" si="7"/>
        <v>5529.8269999999993</v>
      </c>
      <c r="J32" s="5">
        <f t="shared" si="7"/>
        <v>238.96600000000001</v>
      </c>
      <c r="K32" s="30">
        <f t="shared" ref="K32:N32" si="8">K31</f>
        <v>6638.3729999999996</v>
      </c>
      <c r="L32" s="5">
        <f t="shared" si="8"/>
        <v>1142.5509999999999</v>
      </c>
      <c r="M32" s="5">
        <f t="shared" si="8"/>
        <v>5555.5230000000001</v>
      </c>
      <c r="N32" s="5">
        <f t="shared" si="8"/>
        <v>282.87700000000001</v>
      </c>
    </row>
    <row r="33" spans="1:14" x14ac:dyDescent="0.25">
      <c r="A33" s="35">
        <v>3</v>
      </c>
      <c r="B33" s="36" t="s">
        <v>5</v>
      </c>
      <c r="C33" s="28">
        <f>'[7]Отпуск ЭЭ сет организациями'!$H$59</f>
        <v>249.30099999999999</v>
      </c>
      <c r="D33" s="5">
        <f>'[7]Отпуск ЭЭ сет организациями'!$I$59</f>
        <v>47.421999999999997</v>
      </c>
      <c r="E33" s="5">
        <f>'[7]Отпуск ЭЭ сет организациями'!$J$59</f>
        <v>372.74611500000231</v>
      </c>
      <c r="F33" s="5">
        <f>'[7]Отпуск ЭЭ сет организациями'!$K$59</f>
        <v>9.0999999999999998E-2</v>
      </c>
      <c r="G33" s="29">
        <f>'[8]Отпуск ЭЭ сет организациями'!$H$59</f>
        <v>288.37700000000001</v>
      </c>
      <c r="H33" s="5">
        <f>'[8]Отпуск ЭЭ сет организациями'!$I$59</f>
        <v>54.366</v>
      </c>
      <c r="I33" s="5">
        <f>'[8]Отпуск ЭЭ сет организациями'!$J$59</f>
        <v>383.07002499999851</v>
      </c>
      <c r="J33" s="5">
        <f>'[8]Отпуск ЭЭ сет организациями'!$K$59</f>
        <v>0.06</v>
      </c>
      <c r="K33" s="30">
        <f>'[9]Отпуск ЭЭ сет организациями'!$H$59</f>
        <v>139.268</v>
      </c>
      <c r="L33" s="5">
        <f>'[9]Отпуск ЭЭ сет организациями'!$I$59</f>
        <v>57.128</v>
      </c>
      <c r="M33" s="5">
        <f>'[9]Отпуск ЭЭ сет организациями'!$J$59</f>
        <v>388.24019999999939</v>
      </c>
      <c r="N33" s="5">
        <f>'[9]Отпуск ЭЭ сет организациями'!$K$59</f>
        <v>9.4E-2</v>
      </c>
    </row>
    <row r="34" spans="1:14" x14ac:dyDescent="0.25">
      <c r="A34" s="35"/>
      <c r="B34" s="36"/>
      <c r="C34" s="7">
        <f>'[7]Отпуск ЭЭ сет организациями'!$H$59/'[7]Отпуск ЭЭ сет организациями'!$H$15</f>
        <v>4.3135877468991342E-2</v>
      </c>
      <c r="D34" s="7">
        <f>'[7]Отпуск ЭЭ сет организациями'!$I$59/'[7]Отпуск ЭЭ сет организациями'!$I$15</f>
        <v>1.2248394822830645E-2</v>
      </c>
      <c r="E34" s="7">
        <f>'[7]Отпуск ЭЭ сет организациями'!$J$59/'[7]Отпуск ЭЭ сет организациями'!$J$15</f>
        <v>0.13180374773074527</v>
      </c>
      <c r="F34" s="7">
        <f>'[7]Отпуск ЭЭ сет организациями'!$K$59/'[7]Отпуск ЭЭ сет организациями'!$K$35</f>
        <v>3.660263217170254E-4</v>
      </c>
      <c r="G34" s="7">
        <f>'[8]Отпуск ЭЭ сет организациями'!$H$59/'[8]Отпуск ЭЭ сет организациями'!$H$15</f>
        <v>5.0517079340387717E-2</v>
      </c>
      <c r="H34" s="7">
        <f>'[8]Отпуск ЭЭ сет организациями'!$I$59/'[8]Отпуск ЭЭ сет организациями'!$I$15</f>
        <v>1.2746807319367474E-2</v>
      </c>
      <c r="I34" s="7">
        <f>'[8]Отпуск ЭЭ сет организациями'!$J$59/'[7]Отпуск ЭЭ сет организациями'!$J$15</f>
        <v>0.13545430228913258</v>
      </c>
      <c r="J34" s="7">
        <f>'[8]Отпуск ЭЭ сет организациями'!$K$59/'[8]Отпуск ЭЭ сет организациями'!$K$35</f>
        <v>2.5101976780671475E-4</v>
      </c>
      <c r="K34" s="7">
        <f>'[9]Отпуск ЭЭ сет организациями'!$H$59/'[9]Отпуск ЭЭ сет организациями'!$H$15</f>
        <v>1.9375056083016082E-2</v>
      </c>
      <c r="L34" s="7">
        <f>'[9]Отпуск ЭЭ сет организациями'!$I$59/'[9]Отпуск ЭЭ сет организациями'!$I$15</f>
        <v>1.3858081293239797E-2</v>
      </c>
      <c r="M34" s="7">
        <f>'[9]Отпуск ЭЭ сет организациями'!$J$59/'[9]Отпуск ЭЭ сет организациями'!$J$15</f>
        <v>0.13416789935815795</v>
      </c>
      <c r="N34" s="7">
        <f>'[9]Отпуск ЭЭ сет организациями'!$K$59/'[9]Отпуск ЭЭ сет организациями'!$K$35</f>
        <v>3.3218951765375248E-4</v>
      </c>
    </row>
    <row r="35" spans="1:14" ht="38.25" x14ac:dyDescent="0.25">
      <c r="A35" s="13">
        <v>4</v>
      </c>
      <c r="B35" s="8" t="s">
        <v>6</v>
      </c>
      <c r="C35" s="28"/>
      <c r="D35" s="28"/>
      <c r="E35" s="28"/>
      <c r="F35" s="28"/>
      <c r="G35" s="29"/>
      <c r="H35" s="29"/>
      <c r="I35" s="29"/>
      <c r="J35" s="29"/>
      <c r="K35" s="23"/>
      <c r="L35" s="23"/>
      <c r="M35" s="23"/>
      <c r="N35" s="23"/>
    </row>
    <row r="36" spans="1:14" x14ac:dyDescent="0.25">
      <c r="A36" s="13">
        <v>5</v>
      </c>
      <c r="B36" s="14" t="s">
        <v>7</v>
      </c>
      <c r="C36" s="37">
        <v>2636.9966599999998</v>
      </c>
      <c r="D36" s="38"/>
      <c r="E36" s="38"/>
      <c r="F36" s="39"/>
      <c r="G36" s="40">
        <v>2763.6306</v>
      </c>
      <c r="H36" s="41"/>
      <c r="I36" s="41"/>
      <c r="J36" s="42"/>
      <c r="K36" s="37">
        <v>2349.7236400000002</v>
      </c>
      <c r="L36" s="38"/>
      <c r="M36" s="38"/>
      <c r="N36" s="39"/>
    </row>
    <row r="37" spans="1:14" x14ac:dyDescent="0.25">
      <c r="A37" s="13">
        <v>6</v>
      </c>
      <c r="B37" s="17" t="s">
        <v>29</v>
      </c>
      <c r="C37" s="34">
        <v>658.3</v>
      </c>
      <c r="D37" s="34"/>
      <c r="E37" s="34"/>
      <c r="F37" s="34"/>
      <c r="G37" s="34">
        <v>658.3</v>
      </c>
      <c r="H37" s="34"/>
      <c r="I37" s="34"/>
      <c r="J37" s="34"/>
      <c r="K37" s="34">
        <v>658.3</v>
      </c>
      <c r="L37" s="34"/>
      <c r="M37" s="34"/>
      <c r="N37" s="34"/>
    </row>
    <row r="39" spans="1:14" x14ac:dyDescent="0.25">
      <c r="A39" s="43" t="s">
        <v>32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</row>
    <row r="40" spans="1:14" x14ac:dyDescent="0.25">
      <c r="A40" s="46" t="s">
        <v>12</v>
      </c>
      <c r="B40" s="48" t="s">
        <v>0</v>
      </c>
      <c r="C40" s="50" t="s">
        <v>22</v>
      </c>
      <c r="D40" s="50"/>
      <c r="E40" s="50"/>
      <c r="F40" s="50"/>
      <c r="G40" s="50" t="s">
        <v>23</v>
      </c>
      <c r="H40" s="50"/>
      <c r="I40" s="50"/>
      <c r="J40" s="50"/>
      <c r="K40" s="50" t="s">
        <v>24</v>
      </c>
      <c r="L40" s="50"/>
      <c r="M40" s="50"/>
      <c r="N40" s="50"/>
    </row>
    <row r="41" spans="1:14" ht="15.75" x14ac:dyDescent="0.25">
      <c r="A41" s="47"/>
      <c r="B41" s="49"/>
      <c r="C41" s="3" t="s">
        <v>4</v>
      </c>
      <c r="D41" s="4" t="s">
        <v>3</v>
      </c>
      <c r="E41" s="4" t="s">
        <v>2</v>
      </c>
      <c r="F41" s="4" t="s">
        <v>1</v>
      </c>
      <c r="G41" s="4" t="s">
        <v>4</v>
      </c>
      <c r="H41" s="4" t="s">
        <v>3</v>
      </c>
      <c r="I41" s="4" t="s">
        <v>2</v>
      </c>
      <c r="J41" s="4" t="s">
        <v>1</v>
      </c>
      <c r="K41" s="4" t="s">
        <v>4</v>
      </c>
      <c r="L41" s="4" t="s">
        <v>3</v>
      </c>
      <c r="M41" s="4" t="s">
        <v>2</v>
      </c>
      <c r="N41" s="4" t="s">
        <v>1</v>
      </c>
    </row>
    <row r="42" spans="1:14" ht="63.75" x14ac:dyDescent="0.25">
      <c r="A42" s="15">
        <v>1</v>
      </c>
      <c r="B42" s="16" t="s">
        <v>13</v>
      </c>
      <c r="C42" s="5">
        <f>'[10]Отпуск ЭЭ сет организациями'!$H$119</f>
        <v>6708.7999999999993</v>
      </c>
      <c r="D42" s="5">
        <f>'[10]Отпуск ЭЭ сет организациями'!$I$119</f>
        <v>1317.615</v>
      </c>
      <c r="E42" s="5">
        <f>'[10]Отпуск ЭЭ сет организациями'!$J$119</f>
        <v>5453.4189999999999</v>
      </c>
      <c r="F42" s="5">
        <f>'[10]Отпуск ЭЭ сет организациями'!$K$119</f>
        <v>319.55100000000004</v>
      </c>
      <c r="G42" s="5">
        <f>'[11]Отпуск ЭЭ сет организациями'!$H$119</f>
        <v>7381.1570000000002</v>
      </c>
      <c r="H42" s="5">
        <f>'[11]Отпуск ЭЭ сет организациями'!$I$119</f>
        <v>1435.693</v>
      </c>
      <c r="I42" s="5">
        <f>'[11]Отпуск ЭЭ сет организациями'!$J$119</f>
        <v>5864.8530000000001</v>
      </c>
      <c r="J42" s="5">
        <f>'[11]Отпуск ЭЭ сет организациями'!$K$119</f>
        <v>362.73599999999999</v>
      </c>
      <c r="K42" s="5">
        <f>'[12]Отпуск ЭЭ сет организациями'!$H$119</f>
        <v>8802.7749999999996</v>
      </c>
      <c r="L42" s="5">
        <f>'[12]Отпуск ЭЭ сет организациями'!$I$119</f>
        <v>1355.6189999999999</v>
      </c>
      <c r="M42" s="5">
        <f>'[12]Отпуск ЭЭ сет организациями'!$J$119</f>
        <v>6560.8019999999997</v>
      </c>
      <c r="N42" s="5">
        <f>'[12]Отпуск ЭЭ сет организациями'!$K$119</f>
        <v>388.28</v>
      </c>
    </row>
    <row r="43" spans="1:14" ht="51" x14ac:dyDescent="0.25">
      <c r="A43" s="15">
        <v>2</v>
      </c>
      <c r="B43" s="16" t="s">
        <v>14</v>
      </c>
      <c r="C43" s="31">
        <f t="shared" ref="C43:F43" si="9">C42</f>
        <v>6708.7999999999993</v>
      </c>
      <c r="D43" s="5">
        <f t="shared" si="9"/>
        <v>1317.615</v>
      </c>
      <c r="E43" s="5">
        <f t="shared" si="9"/>
        <v>5453.4189999999999</v>
      </c>
      <c r="F43" s="5">
        <f t="shared" si="9"/>
        <v>319.55100000000004</v>
      </c>
      <c r="G43" s="32">
        <f t="shared" ref="G43:J43" si="10">G42</f>
        <v>7381.1570000000002</v>
      </c>
      <c r="H43" s="5">
        <f t="shared" si="10"/>
        <v>1435.693</v>
      </c>
      <c r="I43" s="5">
        <f t="shared" si="10"/>
        <v>5864.8530000000001</v>
      </c>
      <c r="J43" s="5">
        <f t="shared" si="10"/>
        <v>362.73599999999999</v>
      </c>
      <c r="K43" s="33">
        <f t="shared" ref="K43:N43" si="11">K42</f>
        <v>8802.7749999999996</v>
      </c>
      <c r="L43" s="5">
        <f t="shared" si="11"/>
        <v>1355.6189999999999</v>
      </c>
      <c r="M43" s="5">
        <f t="shared" si="11"/>
        <v>6560.8019999999997</v>
      </c>
      <c r="N43" s="5">
        <f t="shared" si="11"/>
        <v>388.28</v>
      </c>
    </row>
    <row r="44" spans="1:14" ht="22.5" customHeight="1" x14ac:dyDescent="0.25">
      <c r="A44" s="35">
        <v>3</v>
      </c>
      <c r="B44" s="36" t="s">
        <v>5</v>
      </c>
      <c r="C44" s="31">
        <f>'[10]Отпуск ЭЭ сет организациями'!$H$59</f>
        <v>179.35</v>
      </c>
      <c r="D44" s="5">
        <f>'[10]Отпуск ЭЭ сет организациями'!$I$59</f>
        <v>61.862000000000002</v>
      </c>
      <c r="E44" s="5">
        <f>'[10]Отпуск ЭЭ сет организациями'!$J$59</f>
        <v>521.81963500000143</v>
      </c>
      <c r="F44" s="5">
        <f>'[10]Отпуск ЭЭ сет организациями'!$K$59</f>
        <v>0.18099999999999999</v>
      </c>
      <c r="G44" s="32">
        <f>'[11]Отпуск ЭЭ сет организациями'!$H$59</f>
        <v>146.38200000000001</v>
      </c>
      <c r="H44" s="5">
        <f>'[11]Отпуск ЭЭ сет организациями'!$I$59</f>
        <v>67.465000000000003</v>
      </c>
      <c r="I44" s="5">
        <f>'[11]Отпуск ЭЭ сет организациями'!$J$59</f>
        <v>588.95579499999917</v>
      </c>
      <c r="J44" s="5">
        <f>'[11]Отпуск ЭЭ сет организациями'!$K$59</f>
        <v>0.113</v>
      </c>
      <c r="K44" s="33">
        <f>'[12]Отпуск ЭЭ сет организациями'!$H$59</f>
        <v>-68.088999999999999</v>
      </c>
      <c r="L44" s="5">
        <f>'[12]Отпуск ЭЭ сет организациями'!$I$59</f>
        <v>72.908000000000001</v>
      </c>
      <c r="M44" s="5">
        <f>'[12]Отпуск ЭЭ сет организациями'!$J$59</f>
        <v>562.13002000000324</v>
      </c>
      <c r="N44" s="5">
        <f>'[12]Отпуск ЭЭ сет организациями'!$K$59</f>
        <v>0.13900000000000001</v>
      </c>
    </row>
    <row r="45" spans="1:14" ht="27" customHeight="1" x14ac:dyDescent="0.25">
      <c r="A45" s="35"/>
      <c r="B45" s="36"/>
      <c r="C45" s="7">
        <f>'[10]Отпуск ЭЭ сет организациями'!$H$59/'[10]Отпуск ЭЭ сет организациями'!$H$15</f>
        <v>2.4449364459662226E-2</v>
      </c>
      <c r="D45" s="7">
        <f>'[10]Отпуск ЭЭ сет организациями'!$I$59/'[10]Отпуск ЭЭ сет организациями'!$I$15</f>
        <v>1.4932863427616214E-2</v>
      </c>
      <c r="E45" s="7">
        <f>'[10]Отпуск ЭЭ сет организациями'!$J$59/'[10]Отпуск ЭЭ сет организациями'!$J$15</f>
        <v>0.16918279813845977</v>
      </c>
      <c r="F45" s="7">
        <f>'[10]Отпуск ЭЭ сет организациями'!$K$59/'[10]Отпуск ЭЭ сет организациями'!$K$35</f>
        <v>5.6609910800295242E-4</v>
      </c>
      <c r="G45" s="7">
        <f>'[11]Отпуск ЭЭ сет организациями'!$H$59/'[11]Отпуск ЭЭ сет организациями'!$H$15</f>
        <v>1.8301030459709905E-2</v>
      </c>
      <c r="H45" s="7">
        <f>'[11]Отпуск ЭЭ сет организациями'!$I$59/'[11]Отпуск ЭЭ сет организациями'!$I$15</f>
        <v>1.5181290007981628E-2</v>
      </c>
      <c r="I45" s="7">
        <f>'[11]Отпуск ЭЭ сет организациями'!$J$59/'[11]Отпуск ЭЭ сет организациями'!$J$15</f>
        <v>0.17297644219660113</v>
      </c>
      <c r="J45" s="7">
        <f>'[11]Отпуск ЭЭ сет организациями'!$K$59/'[11]Отпуск ЭЭ сет организациями'!$K$35</f>
        <v>3.11423453217583E-4</v>
      </c>
      <c r="K45" s="7">
        <f>'[12]Отпуск ЭЭ сет организациями'!$H$59/'[12]Отпуск ЭЭ сет организациями'!$H$15</f>
        <v>-7.3696029772377771E-3</v>
      </c>
      <c r="L45" s="7">
        <f>'[12]Отпуск ЭЭ сет организациями'!$I$59/'[12]Отпуск ЭЭ сет организациями'!$I$15</f>
        <v>1.5642771182955068E-2</v>
      </c>
      <c r="M45" s="7">
        <f>'[12]Отпуск ЭЭ сет организациями'!$J$59/'[12]Отпуск ЭЭ сет организациями'!$J$15</f>
        <v>0.14892492980316499</v>
      </c>
      <c r="N45" s="7">
        <f>'[12]Отпуск ЭЭ сет организациями'!$K$59/'[12]Отпуск ЭЭ сет организациями'!$K$35</f>
        <v>3.5786004840121521E-4</v>
      </c>
    </row>
    <row r="46" spans="1:14" ht="38.25" x14ac:dyDescent="0.25">
      <c r="A46" s="15">
        <v>4</v>
      </c>
      <c r="B46" s="8" t="s">
        <v>6</v>
      </c>
      <c r="C46" s="31"/>
      <c r="D46" s="31"/>
      <c r="E46" s="31"/>
      <c r="F46" s="31"/>
      <c r="G46" s="32"/>
      <c r="H46" s="32"/>
      <c r="I46" s="32"/>
      <c r="J46" s="32"/>
      <c r="K46" s="33"/>
      <c r="L46" s="33"/>
      <c r="M46" s="33"/>
      <c r="N46" s="33"/>
    </row>
    <row r="47" spans="1:14" x14ac:dyDescent="0.25">
      <c r="A47" s="15">
        <v>5</v>
      </c>
      <c r="B47" s="16" t="s">
        <v>7</v>
      </c>
      <c r="C47" s="37">
        <v>2874.0471400000001</v>
      </c>
      <c r="D47" s="38"/>
      <c r="E47" s="38"/>
      <c r="F47" s="39"/>
      <c r="G47" s="40">
        <v>2923.1783999999998</v>
      </c>
      <c r="H47" s="41"/>
      <c r="I47" s="41"/>
      <c r="J47" s="42"/>
      <c r="K47" s="40">
        <v>2047.70922</v>
      </c>
      <c r="L47" s="41"/>
      <c r="M47" s="41"/>
      <c r="N47" s="42"/>
    </row>
    <row r="48" spans="1:14" x14ac:dyDescent="0.25">
      <c r="A48" s="15">
        <v>6</v>
      </c>
      <c r="B48" s="17" t="s">
        <v>29</v>
      </c>
      <c r="C48" s="34">
        <v>658.3</v>
      </c>
      <c r="D48" s="34"/>
      <c r="E48" s="34"/>
      <c r="F48" s="34"/>
      <c r="G48" s="34">
        <v>658.3</v>
      </c>
      <c r="H48" s="34"/>
      <c r="I48" s="34"/>
      <c r="J48" s="34"/>
      <c r="K48" s="34">
        <v>658.3</v>
      </c>
      <c r="L48" s="34"/>
      <c r="M48" s="34"/>
      <c r="N48" s="34"/>
    </row>
  </sheetData>
  <mergeCells count="57">
    <mergeCell ref="B1:G1"/>
    <mergeCell ref="A11:A12"/>
    <mergeCell ref="B11:B12"/>
    <mergeCell ref="C15:F15"/>
    <mergeCell ref="G15:J15"/>
    <mergeCell ref="K15:N15"/>
    <mergeCell ref="C14:F14"/>
    <mergeCell ref="G14:J14"/>
    <mergeCell ref="K14:N14"/>
    <mergeCell ref="A6:N6"/>
    <mergeCell ref="A7:A8"/>
    <mergeCell ref="B7:B8"/>
    <mergeCell ref="C7:F7"/>
    <mergeCell ref="G7:J7"/>
    <mergeCell ref="K7:N7"/>
    <mergeCell ref="A17:N17"/>
    <mergeCell ref="A18:A19"/>
    <mergeCell ref="B18:B19"/>
    <mergeCell ref="C18:F18"/>
    <mergeCell ref="G18:J18"/>
    <mergeCell ref="K18:N18"/>
    <mergeCell ref="A22:A23"/>
    <mergeCell ref="B22:B23"/>
    <mergeCell ref="C26:F26"/>
    <mergeCell ref="G26:J26"/>
    <mergeCell ref="K26:N26"/>
    <mergeCell ref="K25:N25"/>
    <mergeCell ref="G25:J25"/>
    <mergeCell ref="C25:F25"/>
    <mergeCell ref="A28:N28"/>
    <mergeCell ref="A29:A30"/>
    <mergeCell ref="B29:B30"/>
    <mergeCell ref="C29:F29"/>
    <mergeCell ref="G29:J29"/>
    <mergeCell ref="K29:N29"/>
    <mergeCell ref="C37:F37"/>
    <mergeCell ref="G37:J37"/>
    <mergeCell ref="K37:N37"/>
    <mergeCell ref="C36:F36"/>
    <mergeCell ref="A33:A34"/>
    <mergeCell ref="B33:B34"/>
    <mergeCell ref="K36:N36"/>
    <mergeCell ref="G36:J36"/>
    <mergeCell ref="A39:N39"/>
    <mergeCell ref="A40:A41"/>
    <mergeCell ref="B40:B41"/>
    <mergeCell ref="C40:F40"/>
    <mergeCell ref="G40:J40"/>
    <mergeCell ref="K40:N40"/>
    <mergeCell ref="C48:F48"/>
    <mergeCell ref="G48:J48"/>
    <mergeCell ref="K48:N48"/>
    <mergeCell ref="A44:A45"/>
    <mergeCell ref="B44:B45"/>
    <mergeCell ref="C47:F47"/>
    <mergeCell ref="G47:J47"/>
    <mergeCell ref="K47:N4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2023-01-19T04:30:24Z</dcterms:modified>
</cp:coreProperties>
</file>