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0" yWindow="90" windowWidth="12810" windowHeight="12135"/>
  </bookViews>
  <sheets>
    <sheet name="19е  Резервируемая мощность" sheetId="3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58" i="3" l="1"/>
  <c r="B59" i="3"/>
  <c r="D59" i="3"/>
  <c r="E59" i="3"/>
  <c r="F59" i="3"/>
  <c r="C58" i="3"/>
  <c r="C59" i="3"/>
  <c r="D57" i="3"/>
  <c r="E57" i="3"/>
  <c r="F57" i="3"/>
  <c r="C57" i="3"/>
  <c r="B57" i="3" s="1"/>
  <c r="B70" i="3"/>
  <c r="B71" i="3"/>
  <c r="B69" i="3"/>
  <c r="B62" i="3" l="1"/>
  <c r="B63" i="3"/>
  <c r="B61" i="3"/>
  <c r="D63" i="3"/>
  <c r="E63" i="3"/>
  <c r="F63" i="3"/>
  <c r="C63" i="3"/>
  <c r="F42" i="3" l="1"/>
  <c r="F43" i="3"/>
  <c r="E42" i="3"/>
  <c r="E43" i="3"/>
  <c r="D42" i="3"/>
  <c r="D43" i="3"/>
  <c r="C42" i="3"/>
  <c r="C43" i="3"/>
  <c r="B42" i="3"/>
  <c r="B43" i="3"/>
  <c r="C41" i="3"/>
  <c r="D41" i="3"/>
  <c r="E41" i="3"/>
  <c r="F41" i="3"/>
  <c r="B41" i="3"/>
  <c r="B46" i="3" l="1"/>
  <c r="B47" i="3"/>
  <c r="B45" i="3"/>
  <c r="C27" i="3" l="1"/>
  <c r="D27" i="3"/>
  <c r="E27" i="3"/>
  <c r="F27" i="3"/>
  <c r="C26" i="3"/>
  <c r="D26" i="3"/>
  <c r="E26" i="3"/>
  <c r="F26" i="3"/>
  <c r="B26" i="3"/>
  <c r="B27" i="3"/>
  <c r="C25" i="3"/>
  <c r="D25" i="3"/>
  <c r="E25" i="3"/>
  <c r="F25" i="3"/>
  <c r="B25" i="3"/>
  <c r="B37" i="3"/>
  <c r="B38" i="3"/>
  <c r="B39" i="3"/>
  <c r="B35" i="3" l="1"/>
  <c r="D35" i="3"/>
  <c r="E35" i="3"/>
  <c r="F35" i="3"/>
  <c r="C35" i="3"/>
  <c r="B34" i="3"/>
  <c r="B33" i="3"/>
  <c r="B30" i="3" l="1"/>
  <c r="B31" i="3"/>
  <c r="B29" i="3"/>
  <c r="B10" i="3" l="1"/>
  <c r="B11" i="3"/>
  <c r="B9" i="3"/>
  <c r="F10" i="3"/>
  <c r="F11" i="3"/>
  <c r="E10" i="3"/>
  <c r="E11" i="3"/>
  <c r="D10" i="3"/>
  <c r="D11" i="3"/>
  <c r="C10" i="3"/>
  <c r="C11" i="3"/>
  <c r="F9" i="3"/>
  <c r="D9" i="3"/>
  <c r="E9" i="3"/>
  <c r="C9" i="3"/>
  <c r="B22" i="3"/>
  <c r="B18" i="3" l="1"/>
  <c r="B19" i="3"/>
  <c r="B17" i="3"/>
  <c r="F14" i="3" l="1"/>
  <c r="D15" i="3" l="1"/>
  <c r="F15" i="3"/>
  <c r="C15" i="3"/>
  <c r="E15" i="3"/>
  <c r="B15" i="3" l="1"/>
  <c r="B13" i="3"/>
  <c r="B14" i="3"/>
</calcChain>
</file>

<file path=xl/sharedStrings.xml><?xml version="1.0" encoding="utf-8"?>
<sst xmlns="http://schemas.openxmlformats.org/spreadsheetml/2006/main" count="73" uniqueCount="28">
  <si>
    <t>Наименование показателя</t>
  </si>
  <si>
    <t>Всего</t>
  </si>
  <si>
    <t>В том числе по уровню напряжения</t>
  </si>
  <si>
    <t>ВН</t>
  </si>
  <si>
    <t>СН1</t>
  </si>
  <si>
    <t>СН2</t>
  </si>
  <si>
    <t>НН</t>
  </si>
  <si>
    <t>январь</t>
  </si>
  <si>
    <t>Заявленная мощность</t>
  </si>
  <si>
    <t>Максимальная мощность</t>
  </si>
  <si>
    <t>Резервируемая мощность</t>
  </si>
  <si>
    <t>февраль</t>
  </si>
  <si>
    <t>1 квартал</t>
  </si>
  <si>
    <t>март</t>
  </si>
  <si>
    <t>2 квартал</t>
  </si>
  <si>
    <t>апрель</t>
  </si>
  <si>
    <t>май</t>
  </si>
  <si>
    <t>июнь</t>
  </si>
  <si>
    <t>3 квартал</t>
  </si>
  <si>
    <t>июль</t>
  </si>
  <si>
    <t>август</t>
  </si>
  <si>
    <t>сентябрь</t>
  </si>
  <si>
    <t>октябрь</t>
  </si>
  <si>
    <t>4 квартал</t>
  </si>
  <si>
    <t>ноябрь</t>
  </si>
  <si>
    <t>декабрь</t>
  </si>
  <si>
    <t>19 е)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</si>
  <si>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>Резервируемая мощность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</si>
</sst>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9"/>
      <name val="Tahoma"/>
      <family val="2"/>
      <charset val="204"/>
    </font>
    <font>
      <b/>
      <sz val="16"/>
      <color rgb="FF444444"/>
      <name val="Times New Roman"/>
      <family val="1"/>
      <charset val="204"/>
    </font>
    <font>
      <sz val="14"/>
      <color rgb="FF444444"/>
      <name val="Times New Roman"/>
      <family val="1"/>
      <charset val="204"/>
    </font>
    <font>
      <sz val="12"/>
      <color rgb="FF444444"/>
      <name val="Times New Roman"/>
      <family val="1"/>
      <charset val="204"/>
    </font>
    <font>
      <b/>
      <sz val="12"/>
      <color rgb="FF44444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0"/>
      <name val="Microsoft Sans Serif"/>
      <family val="2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7" fillId="0" borderId="0">
      <alignment horizontal="left"/>
    </xf>
    <xf numFmtId="0" fontId="2" fillId="0" borderId="0"/>
    <xf numFmtId="0" fontId="6" fillId="0" borderId="0"/>
    <xf numFmtId="49" fontId="8" fillId="0" borderId="0" applyBorder="0">
      <alignment vertical="top"/>
    </xf>
  </cellStyleXfs>
  <cellXfs count="56">
    <xf numFmtId="0" fontId="0" fillId="0" borderId="0" xfId="0"/>
    <xf numFmtId="0" fontId="9" fillId="0" borderId="0" xfId="0" applyFont="1" applyAlignment="1"/>
    <xf numFmtId="0" fontId="3" fillId="0" borderId="0" xfId="0" applyFont="1" applyAlignment="1"/>
    <xf numFmtId="0" fontId="10" fillId="0" borderId="0" xfId="0" applyFont="1" applyAlignment="1"/>
    <xf numFmtId="164" fontId="14" fillId="0" borderId="1" xfId="9" applyNumberFormat="1" applyFont="1" applyFill="1" applyBorder="1" applyAlignment="1" applyProtection="1">
      <alignment horizontal="center" vertical="center"/>
      <protection locked="0"/>
    </xf>
    <xf numFmtId="164" fontId="14" fillId="0" borderId="1" xfId="9" applyNumberFormat="1" applyFont="1" applyFill="1" applyBorder="1" applyAlignment="1" applyProtection="1">
      <alignment horizontal="center" vertical="center"/>
    </xf>
    <xf numFmtId="164" fontId="0" fillId="0" borderId="0" xfId="0" applyNumberFormat="1"/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/>
    <xf numFmtId="0" fontId="11" fillId="0" borderId="9" xfId="0" applyFont="1" applyBorder="1" applyAlignment="1"/>
    <xf numFmtId="164" fontId="14" fillId="0" borderId="10" xfId="9" applyNumberFormat="1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/>
    <xf numFmtId="0" fontId="12" fillId="0" borderId="17" xfId="0" applyFont="1" applyBorder="1" applyAlignment="1">
      <alignment horizontal="center" vertical="center"/>
    </xf>
    <xf numFmtId="0" fontId="12" fillId="0" borderId="13" xfId="0" applyFont="1" applyBorder="1" applyAlignment="1"/>
    <xf numFmtId="0" fontId="12" fillId="0" borderId="18" xfId="0" applyFont="1" applyBorder="1" applyAlignment="1"/>
    <xf numFmtId="164" fontId="15" fillId="0" borderId="3" xfId="9" applyNumberFormat="1" applyFont="1" applyFill="1" applyBorder="1" applyAlignment="1" applyProtection="1">
      <alignment horizontal="center" vertical="center"/>
      <protection locked="0"/>
    </xf>
    <xf numFmtId="0" fontId="11" fillId="0" borderId="22" xfId="0" applyFont="1" applyBorder="1" applyAlignment="1"/>
    <xf numFmtId="165" fontId="14" fillId="0" borderId="26" xfId="9" applyNumberFormat="1" applyFont="1" applyFill="1" applyBorder="1" applyAlignment="1" applyProtection="1">
      <alignment horizontal="center" vertical="center"/>
      <protection locked="0"/>
    </xf>
    <xf numFmtId="165" fontId="14" fillId="0" borderId="27" xfId="9" applyNumberFormat="1" applyFont="1" applyFill="1" applyBorder="1" applyAlignment="1" applyProtection="1">
      <alignment horizontal="center" vertical="center"/>
      <protection locked="0"/>
    </xf>
    <xf numFmtId="165" fontId="14" fillId="0" borderId="28" xfId="9" applyNumberFormat="1" applyFont="1" applyFill="1" applyBorder="1" applyAlignment="1" applyProtection="1">
      <alignment horizontal="center" vertical="center"/>
      <protection locked="0"/>
    </xf>
    <xf numFmtId="165" fontId="14" fillId="0" borderId="14" xfId="9" applyNumberFormat="1" applyFont="1" applyFill="1" applyBorder="1" applyAlignment="1" applyProtection="1">
      <alignment horizontal="center" vertical="center"/>
      <protection locked="0"/>
    </xf>
    <xf numFmtId="164" fontId="14" fillId="0" borderId="26" xfId="9" applyNumberFormat="1" applyFont="1" applyFill="1" applyBorder="1" applyAlignment="1" applyProtection="1">
      <alignment horizontal="center" vertical="center"/>
    </xf>
    <xf numFmtId="164" fontId="14" fillId="0" borderId="26" xfId="9" applyNumberFormat="1" applyFont="1" applyFill="1" applyBorder="1" applyAlignment="1" applyProtection="1">
      <alignment horizontal="center" vertical="center"/>
      <protection locked="0"/>
    </xf>
    <xf numFmtId="164" fontId="14" fillId="0" borderId="27" xfId="9" applyNumberFormat="1" applyFont="1" applyFill="1" applyBorder="1" applyAlignment="1" applyProtection="1">
      <alignment horizontal="center" vertical="center"/>
      <protection locked="0"/>
    </xf>
    <xf numFmtId="164" fontId="15" fillId="0" borderId="26" xfId="9" applyNumberFormat="1" applyFont="1" applyFill="1" applyBorder="1" applyAlignment="1" applyProtection="1">
      <alignment horizontal="center" vertical="center"/>
      <protection locked="0"/>
    </xf>
    <xf numFmtId="164" fontId="15" fillId="0" borderId="27" xfId="9" applyNumberFormat="1" applyFont="1" applyFill="1" applyBorder="1" applyAlignment="1" applyProtection="1">
      <alignment horizontal="center" vertical="center"/>
      <protection locked="0"/>
    </xf>
    <xf numFmtId="164" fontId="14" fillId="0" borderId="27" xfId="9" applyNumberFormat="1" applyFont="1" applyFill="1" applyBorder="1" applyAlignment="1" applyProtection="1">
      <alignment horizontal="center" vertical="center"/>
    </xf>
    <xf numFmtId="164" fontId="14" fillId="0" borderId="28" xfId="9" applyNumberFormat="1" applyFont="1" applyFill="1" applyBorder="1" applyAlignment="1" applyProtection="1">
      <alignment horizontal="center" vertical="center"/>
      <protection locked="0"/>
    </xf>
    <xf numFmtId="164" fontId="14" fillId="0" borderId="14" xfId="9" applyNumberFormat="1" applyFont="1" applyFill="1" applyBorder="1" applyAlignment="1" applyProtection="1">
      <alignment horizontal="center" vertical="center"/>
      <protection locked="0"/>
    </xf>
    <xf numFmtId="0" fontId="12" fillId="0" borderId="29" xfId="0" applyFont="1" applyBorder="1" applyAlignment="1"/>
    <xf numFmtId="164" fontId="15" fillId="0" borderId="30" xfId="9" applyNumberFormat="1" applyFont="1" applyFill="1" applyBorder="1" applyAlignment="1" applyProtection="1">
      <alignment horizontal="center" vertical="center"/>
      <protection locked="0"/>
    </xf>
    <xf numFmtId="164" fontId="15" fillId="0" borderId="31" xfId="9" applyNumberFormat="1" applyFont="1" applyFill="1" applyBorder="1" applyAlignment="1" applyProtection="1">
      <alignment horizontal="center" vertical="center"/>
      <protection locked="0"/>
    </xf>
    <xf numFmtId="164" fontId="15" fillId="0" borderId="32" xfId="9" applyNumberFormat="1" applyFont="1" applyFill="1" applyBorder="1" applyAlignment="1" applyProtection="1">
      <alignment horizontal="center" vertical="center"/>
      <protection locked="0"/>
    </xf>
    <xf numFmtId="164" fontId="13" fillId="0" borderId="26" xfId="9" applyNumberFormat="1" applyFont="1" applyFill="1" applyBorder="1" applyAlignment="1" applyProtection="1">
      <alignment horizontal="center" vertical="center"/>
    </xf>
    <xf numFmtId="164" fontId="15" fillId="0" borderId="33" xfId="9" applyNumberFormat="1" applyFont="1" applyFill="1" applyBorder="1" applyAlignment="1" applyProtection="1">
      <alignment horizontal="center" vertical="center"/>
      <protection locked="0"/>
    </xf>
    <xf numFmtId="164" fontId="15" fillId="0" borderId="34" xfId="9" applyNumberFormat="1" applyFont="1" applyFill="1" applyBorder="1" applyAlignment="1" applyProtection="1">
      <alignment horizontal="center" vertical="center"/>
      <protection locked="0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</cellXfs>
  <cellStyles count="10">
    <cellStyle name="Обычный" xfId="0" builtinId="0"/>
    <cellStyle name="Обычный 10" xfId="9"/>
    <cellStyle name="Обычный 2" xfId="1"/>
    <cellStyle name="Обычный 2 2" xfId="3"/>
    <cellStyle name="Обычный 2 3" xfId="2"/>
    <cellStyle name="Обычный 2 4" xfId="4"/>
    <cellStyle name="Обычный 3" xfId="5"/>
    <cellStyle name="Обычный 3 2" xfId="6"/>
    <cellStyle name="Обычный 4" xfId="7"/>
    <cellStyle name="Обычный 6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103;&#1085;&#1074;&#1072;&#1088;&#1100;%202019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10">
          <cell r="H110">
            <v>2E-3</v>
          </cell>
          <cell r="K110">
            <v>0.90500000000000003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tabSelected="1" topLeftCell="A38" workbookViewId="0">
      <selection activeCell="B57" sqref="B57:B59"/>
    </sheetView>
  </sheetViews>
  <sheetFormatPr defaultRowHeight="15" x14ac:dyDescent="0.25"/>
  <cols>
    <col min="1" max="1" width="42.7109375" customWidth="1"/>
    <col min="2" max="2" width="12.140625" customWidth="1"/>
    <col min="3" max="6" width="13.42578125" customWidth="1"/>
  </cols>
  <sheetData>
    <row r="1" spans="1:6" ht="20.25" x14ac:dyDescent="0.3">
      <c r="A1" s="1" t="s">
        <v>27</v>
      </c>
      <c r="B1" s="2"/>
      <c r="C1" s="2"/>
      <c r="D1" s="2"/>
      <c r="E1" s="2"/>
      <c r="F1" s="2"/>
    </row>
    <row r="2" spans="1:6" ht="20.25" x14ac:dyDescent="0.3">
      <c r="A2" s="1"/>
      <c r="B2" s="2"/>
      <c r="C2" s="2"/>
      <c r="D2" s="2"/>
      <c r="E2" s="2"/>
      <c r="F2" s="2"/>
    </row>
    <row r="3" spans="1:6" ht="129" customHeight="1" x14ac:dyDescent="0.25">
      <c r="A3" s="48" t="s">
        <v>26</v>
      </c>
      <c r="B3" s="48"/>
      <c r="C3" s="48"/>
      <c r="D3" s="48"/>
      <c r="E3" s="48"/>
      <c r="F3" s="48"/>
    </row>
    <row r="4" spans="1:6" ht="18.75" x14ac:dyDescent="0.3">
      <c r="A4" s="3"/>
      <c r="B4" s="2"/>
      <c r="C4" s="2"/>
      <c r="D4" s="2"/>
      <c r="E4" s="2"/>
      <c r="F4" s="2"/>
    </row>
    <row r="5" spans="1:6" ht="15.75" thickBot="1" x14ac:dyDescent="0.3">
      <c r="A5" s="2"/>
      <c r="B5" s="2"/>
      <c r="C5" s="2"/>
      <c r="D5" s="2"/>
      <c r="E5" s="2"/>
      <c r="F5" s="2"/>
    </row>
    <row r="6" spans="1:6" ht="45" customHeight="1" x14ac:dyDescent="0.25">
      <c r="A6" s="49" t="s">
        <v>0</v>
      </c>
      <c r="B6" s="51" t="s">
        <v>1</v>
      </c>
      <c r="C6" s="53" t="s">
        <v>2</v>
      </c>
      <c r="D6" s="54"/>
      <c r="E6" s="54"/>
      <c r="F6" s="55"/>
    </row>
    <row r="7" spans="1:6" ht="16.5" thickBot="1" x14ac:dyDescent="0.3">
      <c r="A7" s="50"/>
      <c r="B7" s="52"/>
      <c r="C7" s="7" t="s">
        <v>3</v>
      </c>
      <c r="D7" s="7" t="s">
        <v>4</v>
      </c>
      <c r="E7" s="7" t="s">
        <v>5</v>
      </c>
      <c r="F7" s="12" t="s">
        <v>6</v>
      </c>
    </row>
    <row r="8" spans="1:6" ht="16.5" thickBot="1" x14ac:dyDescent="0.3">
      <c r="A8" s="36" t="s">
        <v>12</v>
      </c>
      <c r="B8" s="37"/>
      <c r="C8" s="37"/>
      <c r="D8" s="37"/>
      <c r="E8" s="37"/>
      <c r="F8" s="38"/>
    </row>
    <row r="9" spans="1:6" ht="15.75" x14ac:dyDescent="0.25">
      <c r="A9" s="29" t="s">
        <v>8</v>
      </c>
      <c r="B9" s="30">
        <f>D9+E9+F9+C9</f>
        <v>24.657666666666664</v>
      </c>
      <c r="C9" s="30">
        <f>(C13+C17+C21)/3</f>
        <v>10.284666666666666</v>
      </c>
      <c r="D9" s="30">
        <f t="shared" ref="D9:F9" si="0">(D13+D17+D21)/3</f>
        <v>2.0529999999999999</v>
      </c>
      <c r="E9" s="30">
        <f t="shared" si="0"/>
        <v>11.203666666666665</v>
      </c>
      <c r="F9" s="31">
        <f t="shared" si="0"/>
        <v>1.1163333333333334</v>
      </c>
    </row>
    <row r="10" spans="1:6" ht="15.75" x14ac:dyDescent="0.25">
      <c r="A10" s="8" t="s">
        <v>9</v>
      </c>
      <c r="B10" s="15">
        <f t="shared" ref="B10:B11" si="1">D10+E10+F10+C10</f>
        <v>106.41200000000001</v>
      </c>
      <c r="C10" s="15">
        <f t="shared" ref="C10:F11" si="2">(C14+C18+C22)/3</f>
        <v>57.002000000000002</v>
      </c>
      <c r="D10" s="15">
        <f t="shared" si="2"/>
        <v>16.600000000000001</v>
      </c>
      <c r="E10" s="15">
        <f t="shared" si="2"/>
        <v>31.905000000000001</v>
      </c>
      <c r="F10" s="32">
        <f t="shared" si="2"/>
        <v>0.90499999999999992</v>
      </c>
    </row>
    <row r="11" spans="1:6" ht="16.5" thickBot="1" x14ac:dyDescent="0.3">
      <c r="A11" s="13" t="s">
        <v>10</v>
      </c>
      <c r="B11" s="15">
        <f t="shared" si="1"/>
        <v>81.754333333333335</v>
      </c>
      <c r="C11" s="15">
        <f t="shared" si="2"/>
        <v>46.717333333333329</v>
      </c>
      <c r="D11" s="15">
        <f t="shared" si="2"/>
        <v>14.547000000000002</v>
      </c>
      <c r="E11" s="15">
        <f t="shared" si="2"/>
        <v>20.701333333333334</v>
      </c>
      <c r="F11" s="32">
        <f t="shared" si="2"/>
        <v>-0.21133333333333335</v>
      </c>
    </row>
    <row r="12" spans="1:6" ht="15.75" x14ac:dyDescent="0.25">
      <c r="A12" s="42" t="s">
        <v>7</v>
      </c>
      <c r="B12" s="43"/>
      <c r="C12" s="43"/>
      <c r="D12" s="43"/>
      <c r="E12" s="43"/>
      <c r="F12" s="44"/>
    </row>
    <row r="13" spans="1:6" ht="15.75" x14ac:dyDescent="0.25">
      <c r="A13" s="9" t="s">
        <v>8</v>
      </c>
      <c r="B13" s="33">
        <f>C13+D13+E13+F13</f>
        <v>25.337999999999997</v>
      </c>
      <c r="C13" s="22">
        <v>10.691000000000001</v>
      </c>
      <c r="D13" s="22">
        <v>1.9490000000000001</v>
      </c>
      <c r="E13" s="22">
        <v>11.519</v>
      </c>
      <c r="F13" s="23">
        <v>1.179</v>
      </c>
    </row>
    <row r="14" spans="1:6" ht="15.75" x14ac:dyDescent="0.25">
      <c r="A14" s="9" t="s">
        <v>9</v>
      </c>
      <c r="B14" s="21">
        <f>C14+D14+E14+F14</f>
        <v>106.41200000000001</v>
      </c>
      <c r="C14" s="22">
        <v>57.002000000000002</v>
      </c>
      <c r="D14" s="22">
        <v>16.600000000000001</v>
      </c>
      <c r="E14" s="22">
        <v>31.905000000000001</v>
      </c>
      <c r="F14" s="23">
        <f>'[1]Отпуск ЭЭ сет организациями'!$K$110</f>
        <v>0.90500000000000003</v>
      </c>
    </row>
    <row r="15" spans="1:6" ht="15.75" x14ac:dyDescent="0.25">
      <c r="A15" s="9" t="s">
        <v>10</v>
      </c>
      <c r="B15" s="21">
        <f>C15+D15+E15+F15</f>
        <v>81.074000000000012</v>
      </c>
      <c r="C15" s="22">
        <f>C14-C13</f>
        <v>46.311</v>
      </c>
      <c r="D15" s="22">
        <f>D14-D13</f>
        <v>14.651000000000002</v>
      </c>
      <c r="E15" s="22">
        <f>E14-E13</f>
        <v>20.386000000000003</v>
      </c>
      <c r="F15" s="23">
        <f>F14-F13</f>
        <v>-0.27400000000000002</v>
      </c>
    </row>
    <row r="16" spans="1:6" ht="15.75" x14ac:dyDescent="0.25">
      <c r="A16" s="39" t="s">
        <v>11</v>
      </c>
      <c r="B16" s="40"/>
      <c r="C16" s="40"/>
      <c r="D16" s="40"/>
      <c r="E16" s="40"/>
      <c r="F16" s="41"/>
    </row>
    <row r="17" spans="1:7" ht="15.75" x14ac:dyDescent="0.25">
      <c r="A17" s="9" t="s">
        <v>8</v>
      </c>
      <c r="B17" s="33">
        <f>C17+D17+E17+F17</f>
        <v>24.115000000000002</v>
      </c>
      <c r="C17" s="22">
        <v>9.8379999999999992</v>
      </c>
      <c r="D17" s="22">
        <v>2.0640000000000001</v>
      </c>
      <c r="E17" s="22">
        <v>11.128</v>
      </c>
      <c r="F17" s="23">
        <v>1.085</v>
      </c>
    </row>
    <row r="18" spans="1:7" ht="15.75" x14ac:dyDescent="0.25">
      <c r="A18" s="9" t="s">
        <v>9</v>
      </c>
      <c r="B18" s="33">
        <f t="shared" ref="B18:B19" si="3">C18+D18+E18+F18</f>
        <v>106.41200000000001</v>
      </c>
      <c r="C18" s="22">
        <v>57.002000000000002</v>
      </c>
      <c r="D18" s="22">
        <v>16.600000000000001</v>
      </c>
      <c r="E18" s="22">
        <v>31.905000000000001</v>
      </c>
      <c r="F18" s="23">
        <v>0.90500000000000003</v>
      </c>
    </row>
    <row r="19" spans="1:7" ht="15.75" x14ac:dyDescent="0.25">
      <c r="A19" s="9" t="s">
        <v>10</v>
      </c>
      <c r="B19" s="33">
        <f t="shared" si="3"/>
        <v>82.296999999999997</v>
      </c>
      <c r="C19" s="22">
        <v>47.164000000000001</v>
      </c>
      <c r="D19" s="22">
        <v>14.536</v>
      </c>
      <c r="E19" s="22">
        <v>20.777000000000001</v>
      </c>
      <c r="F19" s="23">
        <v>-0.18</v>
      </c>
      <c r="G19" s="6"/>
    </row>
    <row r="20" spans="1:7" ht="15.75" x14ac:dyDescent="0.25">
      <c r="A20" s="39" t="s">
        <v>13</v>
      </c>
      <c r="B20" s="40"/>
      <c r="C20" s="40"/>
      <c r="D20" s="40"/>
      <c r="E20" s="40"/>
      <c r="F20" s="41"/>
    </row>
    <row r="21" spans="1:7" ht="15.75" x14ac:dyDescent="0.25">
      <c r="A21" s="9" t="s">
        <v>8</v>
      </c>
      <c r="B21" s="33">
        <v>24.518999999999998</v>
      </c>
      <c r="C21" s="17">
        <v>10.324999999999999</v>
      </c>
      <c r="D21" s="17">
        <v>2.1459999999999999</v>
      </c>
      <c r="E21" s="17">
        <v>10.964</v>
      </c>
      <c r="F21" s="18">
        <v>1.085</v>
      </c>
    </row>
    <row r="22" spans="1:7" ht="15.75" x14ac:dyDescent="0.25">
      <c r="A22" s="9" t="s">
        <v>9</v>
      </c>
      <c r="B22" s="33">
        <f t="shared" ref="B22" si="4">C22+D22+E22+F22</f>
        <v>106.41200000000001</v>
      </c>
      <c r="C22" s="22">
        <v>57.002000000000002</v>
      </c>
      <c r="D22" s="22">
        <v>16.600000000000001</v>
      </c>
      <c r="E22" s="22">
        <v>31.905000000000001</v>
      </c>
      <c r="F22" s="23">
        <v>0.90500000000000003</v>
      </c>
    </row>
    <row r="23" spans="1:7" ht="16.5" thickBot="1" x14ac:dyDescent="0.3">
      <c r="A23" s="16" t="s">
        <v>10</v>
      </c>
      <c r="B23" s="21">
        <v>81.893000000000001</v>
      </c>
      <c r="C23" s="19">
        <v>46.677</v>
      </c>
      <c r="D23" s="19">
        <v>14.454000000000001</v>
      </c>
      <c r="E23" s="19">
        <v>20.940999999999999</v>
      </c>
      <c r="F23" s="20">
        <v>-0.18</v>
      </c>
    </row>
    <row r="24" spans="1:7" ht="16.5" thickBot="1" x14ac:dyDescent="0.3">
      <c r="A24" s="36" t="s">
        <v>14</v>
      </c>
      <c r="B24" s="37"/>
      <c r="C24" s="37"/>
      <c r="D24" s="37"/>
      <c r="E24" s="37"/>
      <c r="F24" s="38"/>
    </row>
    <row r="25" spans="1:7" ht="15.75" x14ac:dyDescent="0.25">
      <c r="A25" s="14" t="s">
        <v>8</v>
      </c>
      <c r="B25" s="15">
        <f>(B29+B33+B37)/3</f>
        <v>20.999317152103558</v>
      </c>
      <c r="C25" s="15">
        <f t="shared" ref="C25:F25" si="5">(C29+C33+C37)/3</f>
        <v>10.003627427184465</v>
      </c>
      <c r="D25" s="15">
        <f t="shared" si="5"/>
        <v>1.3754650080906148</v>
      </c>
      <c r="E25" s="15">
        <f t="shared" si="5"/>
        <v>8.8732255258899677</v>
      </c>
      <c r="F25" s="32">
        <f t="shared" si="5"/>
        <v>0.7469991909385113</v>
      </c>
    </row>
    <row r="26" spans="1:7" ht="15.75" x14ac:dyDescent="0.25">
      <c r="A26" s="8" t="s">
        <v>9</v>
      </c>
      <c r="B26" s="15">
        <f t="shared" ref="B26:F27" si="6">(B30+B34+B38)/3</f>
        <v>106.41199999999999</v>
      </c>
      <c r="C26" s="15">
        <f t="shared" si="6"/>
        <v>57.002000000000002</v>
      </c>
      <c r="D26" s="15">
        <f t="shared" si="6"/>
        <v>16.600000000000001</v>
      </c>
      <c r="E26" s="15">
        <f t="shared" si="6"/>
        <v>31.905000000000001</v>
      </c>
      <c r="F26" s="32">
        <f t="shared" si="6"/>
        <v>0.90499999999999992</v>
      </c>
    </row>
    <row r="27" spans="1:7" ht="16.5" thickBot="1" x14ac:dyDescent="0.3">
      <c r="A27" s="13" t="s">
        <v>10</v>
      </c>
      <c r="B27" s="34">
        <f t="shared" si="6"/>
        <v>85.412682847896463</v>
      </c>
      <c r="C27" s="34">
        <f t="shared" si="6"/>
        <v>46.998372572815533</v>
      </c>
      <c r="D27" s="34">
        <f t="shared" si="6"/>
        <v>15.224534991909387</v>
      </c>
      <c r="E27" s="34">
        <f t="shared" si="6"/>
        <v>23.031774474110033</v>
      </c>
      <c r="F27" s="35">
        <f t="shared" si="6"/>
        <v>0.15800080906148872</v>
      </c>
    </row>
    <row r="28" spans="1:7" ht="15.75" x14ac:dyDescent="0.25">
      <c r="A28" s="42" t="s">
        <v>15</v>
      </c>
      <c r="B28" s="43"/>
      <c r="C28" s="43"/>
      <c r="D28" s="43"/>
      <c r="E28" s="43"/>
      <c r="F28" s="44"/>
    </row>
    <row r="29" spans="1:7" ht="15.75" x14ac:dyDescent="0.25">
      <c r="A29" s="9" t="s">
        <v>8</v>
      </c>
      <c r="B29" s="5">
        <f>C29+D29+E29+F29</f>
        <v>21.585999999999999</v>
      </c>
      <c r="C29" s="4">
        <v>9.7579999999999991</v>
      </c>
      <c r="D29" s="4">
        <v>1.841</v>
      </c>
      <c r="E29" s="4">
        <v>9.1210000000000004</v>
      </c>
      <c r="F29" s="10">
        <v>0.86599999999999999</v>
      </c>
    </row>
    <row r="30" spans="1:7" ht="15.75" x14ac:dyDescent="0.25">
      <c r="A30" s="9" t="s">
        <v>9</v>
      </c>
      <c r="B30" s="5">
        <f t="shared" ref="B30:B31" si="7">C30+D30+E30+F30</f>
        <v>106.41200000000001</v>
      </c>
      <c r="C30" s="4">
        <v>57.002000000000002</v>
      </c>
      <c r="D30" s="4">
        <v>16.600000000000001</v>
      </c>
      <c r="E30" s="4">
        <v>31.905000000000001</v>
      </c>
      <c r="F30" s="10">
        <v>0.90500000000000003</v>
      </c>
    </row>
    <row r="31" spans="1:7" ht="15.75" x14ac:dyDescent="0.25">
      <c r="A31" s="9" t="s">
        <v>10</v>
      </c>
      <c r="B31" s="21">
        <f t="shared" si="7"/>
        <v>84.826000000000008</v>
      </c>
      <c r="C31" s="22">
        <v>47.244</v>
      </c>
      <c r="D31" s="22">
        <v>14.759</v>
      </c>
      <c r="E31" s="22">
        <v>22.783999999999999</v>
      </c>
      <c r="F31" s="23">
        <v>3.9E-2</v>
      </c>
    </row>
    <row r="32" spans="1:7" ht="15.75" x14ac:dyDescent="0.25">
      <c r="A32" s="39" t="s">
        <v>16</v>
      </c>
      <c r="B32" s="40"/>
      <c r="C32" s="40"/>
      <c r="D32" s="40"/>
      <c r="E32" s="40"/>
      <c r="F32" s="41"/>
    </row>
    <row r="33" spans="1:6" ht="15.75" x14ac:dyDescent="0.25">
      <c r="A33" s="9" t="s">
        <v>8</v>
      </c>
      <c r="B33" s="21">
        <f>C33+D33+E33+F33</f>
        <v>20.143000000000001</v>
      </c>
      <c r="C33" s="22">
        <v>9.7360000000000007</v>
      </c>
      <c r="D33" s="22">
        <v>1.1299999999999999</v>
      </c>
      <c r="E33" s="22">
        <v>8.5540000000000003</v>
      </c>
      <c r="F33" s="23">
        <v>0.72299999999999998</v>
      </c>
    </row>
    <row r="34" spans="1:6" ht="15.75" x14ac:dyDescent="0.25">
      <c r="A34" s="9" t="s">
        <v>9</v>
      </c>
      <c r="B34" s="21">
        <f>C34+D34+E34+F34</f>
        <v>106.41200000000001</v>
      </c>
      <c r="C34" s="22">
        <v>57.002000000000002</v>
      </c>
      <c r="D34" s="22">
        <v>16.600000000000001</v>
      </c>
      <c r="E34" s="22">
        <v>31.905000000000001</v>
      </c>
      <c r="F34" s="23">
        <v>0.90500000000000003</v>
      </c>
    </row>
    <row r="35" spans="1:6" ht="15.75" x14ac:dyDescent="0.25">
      <c r="A35" s="9" t="s">
        <v>10</v>
      </c>
      <c r="B35" s="21">
        <f>C35+D35+E35+F35</f>
        <v>86.269000000000005</v>
      </c>
      <c r="C35" s="22">
        <f>C34-C33</f>
        <v>47.266000000000005</v>
      </c>
      <c r="D35" s="22">
        <f t="shared" ref="D35:F35" si="8">D34-D33</f>
        <v>15.470000000000002</v>
      </c>
      <c r="E35" s="22">
        <f t="shared" si="8"/>
        <v>23.350999999999999</v>
      </c>
      <c r="F35" s="23">
        <f t="shared" si="8"/>
        <v>0.18200000000000005</v>
      </c>
    </row>
    <row r="36" spans="1:6" ht="15.75" x14ac:dyDescent="0.25">
      <c r="A36" s="39" t="s">
        <v>17</v>
      </c>
      <c r="B36" s="40"/>
      <c r="C36" s="40"/>
      <c r="D36" s="40"/>
      <c r="E36" s="40"/>
      <c r="F36" s="41"/>
    </row>
    <row r="37" spans="1:6" ht="15.75" x14ac:dyDescent="0.25">
      <c r="A37" s="9" t="s">
        <v>8</v>
      </c>
      <c r="B37" s="21">
        <f>C37+D37+E37+F37</f>
        <v>21.268951456310678</v>
      </c>
      <c r="C37" s="22">
        <v>10.516882281553396</v>
      </c>
      <c r="D37" s="22">
        <v>1.1553950242718447</v>
      </c>
      <c r="E37" s="22">
        <v>8.9446765776699024</v>
      </c>
      <c r="F37" s="23">
        <v>0.65199757281553394</v>
      </c>
    </row>
    <row r="38" spans="1:6" ht="15.75" x14ac:dyDescent="0.25">
      <c r="A38" s="9" t="s">
        <v>9</v>
      </c>
      <c r="B38" s="21">
        <f t="shared" ref="B38:B39" si="9">C38+D38+E38+F38</f>
        <v>106.41200000000001</v>
      </c>
      <c r="C38" s="22">
        <v>57.002000000000002</v>
      </c>
      <c r="D38" s="22">
        <v>16.600000000000001</v>
      </c>
      <c r="E38" s="22">
        <v>31.905000000000001</v>
      </c>
      <c r="F38" s="23">
        <v>0.90500000000000003</v>
      </c>
    </row>
    <row r="39" spans="1:6" ht="16.5" thickBot="1" x14ac:dyDescent="0.3">
      <c r="A39" s="16" t="s">
        <v>10</v>
      </c>
      <c r="B39" s="21">
        <f t="shared" si="9"/>
        <v>85.143048543689332</v>
      </c>
      <c r="C39" s="22">
        <v>46.485117718446602</v>
      </c>
      <c r="D39" s="22">
        <v>15.444604975728156</v>
      </c>
      <c r="E39" s="22">
        <v>22.960323422330099</v>
      </c>
      <c r="F39" s="23">
        <v>0.25300242718446608</v>
      </c>
    </row>
    <row r="40" spans="1:6" ht="16.5" thickBot="1" x14ac:dyDescent="0.3">
      <c r="A40" s="36" t="s">
        <v>18</v>
      </c>
      <c r="B40" s="37"/>
      <c r="C40" s="37"/>
      <c r="D40" s="37"/>
      <c r="E40" s="37"/>
      <c r="F40" s="38"/>
    </row>
    <row r="41" spans="1:6" ht="15.75" x14ac:dyDescent="0.25">
      <c r="A41" s="14" t="s">
        <v>8</v>
      </c>
      <c r="B41" s="15">
        <f>(B45+B49+B53)/3</f>
        <v>21.502333333333336</v>
      </c>
      <c r="C41" s="15">
        <f t="shared" ref="C41:F41" si="10">(C45+C49+C53)/3</f>
        <v>10.065</v>
      </c>
      <c r="D41" s="15">
        <f t="shared" si="10"/>
        <v>1.3320000000000001</v>
      </c>
      <c r="E41" s="15">
        <f t="shared" si="10"/>
        <v>8.4306666666666654</v>
      </c>
      <c r="F41" s="31">
        <f t="shared" si="10"/>
        <v>0.70800000000000007</v>
      </c>
    </row>
    <row r="42" spans="1:6" ht="15.75" x14ac:dyDescent="0.25">
      <c r="A42" s="8" t="s">
        <v>9</v>
      </c>
      <c r="B42" s="15">
        <f t="shared" ref="B42:F43" si="11">(B46+B50+B54)/3</f>
        <v>106.41199999999999</v>
      </c>
      <c r="C42" s="15">
        <f t="shared" si="11"/>
        <v>57.002000000000002</v>
      </c>
      <c r="D42" s="15">
        <f t="shared" si="11"/>
        <v>16.600000000000001</v>
      </c>
      <c r="E42" s="15">
        <f t="shared" si="11"/>
        <v>31.905000000000001</v>
      </c>
      <c r="F42" s="32">
        <f t="shared" si="11"/>
        <v>0.90499999999999992</v>
      </c>
    </row>
    <row r="43" spans="1:6" ht="16.5" thickBot="1" x14ac:dyDescent="0.3">
      <c r="A43" s="13" t="s">
        <v>10</v>
      </c>
      <c r="B43" s="15">
        <f t="shared" si="11"/>
        <v>84.909666666666666</v>
      </c>
      <c r="C43" s="15">
        <f t="shared" si="11"/>
        <v>46.970333333333336</v>
      </c>
      <c r="D43" s="15">
        <f t="shared" si="11"/>
        <v>15.268000000000001</v>
      </c>
      <c r="E43" s="15">
        <f t="shared" si="11"/>
        <v>22.474333333333334</v>
      </c>
      <c r="F43" s="35">
        <f t="shared" si="11"/>
        <v>0.19699999999999998</v>
      </c>
    </row>
    <row r="44" spans="1:6" ht="15.75" x14ac:dyDescent="0.25">
      <c r="A44" s="42" t="s">
        <v>19</v>
      </c>
      <c r="B44" s="43"/>
      <c r="C44" s="43"/>
      <c r="D44" s="43"/>
      <c r="E44" s="43"/>
      <c r="F44" s="44"/>
    </row>
    <row r="45" spans="1:6" ht="15.75" x14ac:dyDescent="0.25">
      <c r="A45" s="9" t="s">
        <v>8</v>
      </c>
      <c r="B45" s="22">
        <f>C45+D45+E45+F45</f>
        <v>21.257000000000001</v>
      </c>
      <c r="C45" s="22">
        <v>10.696999999999999</v>
      </c>
      <c r="D45" s="22">
        <v>1.3080000000000001</v>
      </c>
      <c r="E45" s="22">
        <v>8.6289999999999996</v>
      </c>
      <c r="F45" s="23">
        <v>0.623</v>
      </c>
    </row>
    <row r="46" spans="1:6" ht="15.75" x14ac:dyDescent="0.25">
      <c r="A46" s="9" t="s">
        <v>9</v>
      </c>
      <c r="B46" s="22">
        <f t="shared" ref="B46:B47" si="12">C46+D46+E46+F46</f>
        <v>106.41200000000001</v>
      </c>
      <c r="C46" s="22">
        <v>57.002000000000002</v>
      </c>
      <c r="D46" s="22">
        <v>16.600000000000001</v>
      </c>
      <c r="E46" s="22">
        <v>31.905000000000001</v>
      </c>
      <c r="F46" s="23">
        <v>0.90500000000000003</v>
      </c>
    </row>
    <row r="47" spans="1:6" ht="15.75" x14ac:dyDescent="0.25">
      <c r="A47" s="9" t="s">
        <v>10</v>
      </c>
      <c r="B47" s="22">
        <f t="shared" si="12"/>
        <v>85.155000000000001</v>
      </c>
      <c r="C47" s="22">
        <v>46.305</v>
      </c>
      <c r="D47" s="22">
        <v>15.292</v>
      </c>
      <c r="E47" s="22">
        <v>23.276</v>
      </c>
      <c r="F47" s="23">
        <v>0.28199999999999997</v>
      </c>
    </row>
    <row r="48" spans="1:6" ht="15.75" x14ac:dyDescent="0.25">
      <c r="A48" s="39" t="s">
        <v>20</v>
      </c>
      <c r="B48" s="40"/>
      <c r="C48" s="40"/>
      <c r="D48" s="40"/>
      <c r="E48" s="40"/>
      <c r="F48" s="41"/>
    </row>
    <row r="49" spans="1:6" ht="15.75" x14ac:dyDescent="0.25">
      <c r="A49" s="9" t="s">
        <v>8</v>
      </c>
      <c r="B49" s="21">
        <v>21.457000000000001</v>
      </c>
      <c r="C49" s="22">
        <v>9.9139999999999997</v>
      </c>
      <c r="D49" s="22">
        <v>1.2310000000000001</v>
      </c>
      <c r="E49" s="22">
        <v>9.7509999999999994</v>
      </c>
      <c r="F49" s="23">
        <v>0.66100000000000003</v>
      </c>
    </row>
    <row r="50" spans="1:6" ht="15.75" x14ac:dyDescent="0.25">
      <c r="A50" s="9" t="s">
        <v>9</v>
      </c>
      <c r="B50" s="21">
        <v>106.41200000000001</v>
      </c>
      <c r="C50" s="22">
        <v>57.002000000000002</v>
      </c>
      <c r="D50" s="22">
        <v>16.600000000000001</v>
      </c>
      <c r="E50" s="22">
        <v>31.905000000000001</v>
      </c>
      <c r="F50" s="23">
        <v>0.90500000000000003</v>
      </c>
    </row>
    <row r="51" spans="1:6" ht="15.75" x14ac:dyDescent="0.25">
      <c r="A51" s="9" t="s">
        <v>10</v>
      </c>
      <c r="B51" s="21">
        <v>84.954999999999998</v>
      </c>
      <c r="C51" s="22">
        <v>47.188000000000002</v>
      </c>
      <c r="D51" s="22">
        <v>15.369</v>
      </c>
      <c r="E51" s="22">
        <v>22.154</v>
      </c>
      <c r="F51" s="23">
        <v>0.24399999999999999</v>
      </c>
    </row>
    <row r="52" spans="1:6" ht="15.75" x14ac:dyDescent="0.25">
      <c r="A52" s="39" t="s">
        <v>21</v>
      </c>
      <c r="B52" s="40"/>
      <c r="C52" s="40"/>
      <c r="D52" s="40"/>
      <c r="E52" s="40"/>
      <c r="F52" s="41"/>
    </row>
    <row r="53" spans="1:6" ht="15.75" x14ac:dyDescent="0.25">
      <c r="A53" s="9" t="s">
        <v>8</v>
      </c>
      <c r="B53" s="21">
        <v>21.792999999999999</v>
      </c>
      <c r="C53" s="22">
        <v>9.5839999999999996</v>
      </c>
      <c r="D53" s="22">
        <v>1.4570000000000001</v>
      </c>
      <c r="E53" s="22">
        <v>6.9119999999999999</v>
      </c>
      <c r="F53" s="23">
        <v>0.84</v>
      </c>
    </row>
    <row r="54" spans="1:6" ht="15.75" x14ac:dyDescent="0.25">
      <c r="A54" s="9" t="s">
        <v>9</v>
      </c>
      <c r="B54" s="21">
        <v>106.41200000000001</v>
      </c>
      <c r="C54" s="22">
        <v>57.002000000000002</v>
      </c>
      <c r="D54" s="22">
        <v>16.600000000000001</v>
      </c>
      <c r="E54" s="22">
        <v>31.905000000000001</v>
      </c>
      <c r="F54" s="23">
        <v>0.90500000000000003</v>
      </c>
    </row>
    <row r="55" spans="1:6" ht="16.5" thickBot="1" x14ac:dyDescent="0.3">
      <c r="A55" s="16" t="s">
        <v>10</v>
      </c>
      <c r="B55" s="21">
        <v>84.619</v>
      </c>
      <c r="C55" s="22">
        <v>47.417999999999999</v>
      </c>
      <c r="D55" s="22">
        <v>15.143000000000001</v>
      </c>
      <c r="E55" s="22">
        <v>21.992999999999999</v>
      </c>
      <c r="F55" s="23">
        <v>6.5000000000000002E-2</v>
      </c>
    </row>
    <row r="56" spans="1:6" ht="16.5" thickBot="1" x14ac:dyDescent="0.3">
      <c r="A56" s="36" t="s">
        <v>23</v>
      </c>
      <c r="B56" s="37"/>
      <c r="C56" s="37"/>
      <c r="D56" s="37"/>
      <c r="E56" s="37"/>
      <c r="F56" s="38"/>
    </row>
    <row r="57" spans="1:6" ht="15.75" x14ac:dyDescent="0.25">
      <c r="A57" s="14" t="s">
        <v>8</v>
      </c>
      <c r="B57" s="15">
        <f>C57+D57+E57+F57</f>
        <v>25.797000000000001</v>
      </c>
      <c r="C57" s="24">
        <f>(C61+C65+C69)/3</f>
        <v>11.134333333333336</v>
      </c>
      <c r="D57" s="24">
        <f t="shared" ref="D57:F57" si="13">(D61+D65+D69)/3</f>
        <v>2.3076666666666665</v>
      </c>
      <c r="E57" s="24">
        <f t="shared" si="13"/>
        <v>11.566333333333333</v>
      </c>
      <c r="F57" s="24">
        <f t="shared" si="13"/>
        <v>0.78866666666666674</v>
      </c>
    </row>
    <row r="58" spans="1:6" ht="15.75" x14ac:dyDescent="0.25">
      <c r="A58" s="8" t="s">
        <v>9</v>
      </c>
      <c r="B58" s="15">
        <f t="shared" ref="B58:B59" si="14">C58+D58+E58+F58</f>
        <v>106.41200000000001</v>
      </c>
      <c r="C58" s="24">
        <f t="shared" ref="C58:F59" si="15">(C62+C66+C70)/3</f>
        <v>57.002000000000002</v>
      </c>
      <c r="D58" s="24">
        <v>16.600000000000001</v>
      </c>
      <c r="E58" s="24">
        <v>31.905000000000001</v>
      </c>
      <c r="F58" s="25">
        <v>0.90500000000000003</v>
      </c>
    </row>
    <row r="59" spans="1:6" ht="16.5" thickBot="1" x14ac:dyDescent="0.3">
      <c r="A59" s="13" t="s">
        <v>10</v>
      </c>
      <c r="B59" s="15">
        <f t="shared" si="14"/>
        <v>80.615999999999985</v>
      </c>
      <c r="C59" s="24">
        <f t="shared" si="15"/>
        <v>45.867666666666658</v>
      </c>
      <c r="D59" s="24">
        <f t="shared" si="15"/>
        <v>14.292333333333334</v>
      </c>
      <c r="E59" s="24">
        <f t="shared" si="15"/>
        <v>20.33966666666667</v>
      </c>
      <c r="F59" s="24">
        <f t="shared" si="15"/>
        <v>0.11633333333333336</v>
      </c>
    </row>
    <row r="60" spans="1:6" ht="15.75" x14ac:dyDescent="0.25">
      <c r="A60" s="45" t="s">
        <v>22</v>
      </c>
      <c r="B60" s="46"/>
      <c r="C60" s="46"/>
      <c r="D60" s="46"/>
      <c r="E60" s="46"/>
      <c r="F60" s="47"/>
    </row>
    <row r="61" spans="1:6" ht="15.75" x14ac:dyDescent="0.25">
      <c r="A61" s="9" t="s">
        <v>8</v>
      </c>
      <c r="B61" s="21">
        <f>C61+D61+E61+F61</f>
        <v>23.853999999999999</v>
      </c>
      <c r="C61" s="17">
        <v>10.395</v>
      </c>
      <c r="D61" s="17">
        <v>2.012</v>
      </c>
      <c r="E61" s="17">
        <v>10.596</v>
      </c>
      <c r="F61" s="18">
        <v>0.85099999999999998</v>
      </c>
    </row>
    <row r="62" spans="1:6" ht="15.75" x14ac:dyDescent="0.25">
      <c r="A62" s="9" t="s">
        <v>9</v>
      </c>
      <c r="B62" s="21">
        <f t="shared" ref="B62:B63" si="16">C62+D62+E62+F62</f>
        <v>106.41200000000001</v>
      </c>
      <c r="C62" s="22">
        <v>57.002000000000002</v>
      </c>
      <c r="D62" s="22">
        <v>16.600000000000001</v>
      </c>
      <c r="E62" s="22">
        <v>31.905000000000001</v>
      </c>
      <c r="F62" s="23">
        <v>0.90500000000000003</v>
      </c>
    </row>
    <row r="63" spans="1:6" ht="15.75" x14ac:dyDescent="0.25">
      <c r="A63" s="9" t="s">
        <v>10</v>
      </c>
      <c r="B63" s="21">
        <f t="shared" si="16"/>
        <v>82.558000000000007</v>
      </c>
      <c r="C63" s="22">
        <f>C62-C61</f>
        <v>46.606999999999999</v>
      </c>
      <c r="D63" s="22">
        <f t="shared" ref="D63:F63" si="17">D62-D61</f>
        <v>14.588000000000001</v>
      </c>
      <c r="E63" s="22">
        <f t="shared" si="17"/>
        <v>21.309000000000001</v>
      </c>
      <c r="F63" s="23">
        <f t="shared" si="17"/>
        <v>5.4000000000000048E-2</v>
      </c>
    </row>
    <row r="64" spans="1:6" ht="15.75" x14ac:dyDescent="0.25">
      <c r="A64" s="39" t="s">
        <v>24</v>
      </c>
      <c r="B64" s="40"/>
      <c r="C64" s="40"/>
      <c r="D64" s="40"/>
      <c r="E64" s="40"/>
      <c r="F64" s="41"/>
    </row>
    <row r="65" spans="1:6" ht="15.75" x14ac:dyDescent="0.25">
      <c r="A65" s="9" t="s">
        <v>8</v>
      </c>
      <c r="B65" s="21">
        <v>25.593</v>
      </c>
      <c r="C65" s="22">
        <v>10.903</v>
      </c>
      <c r="D65" s="22">
        <v>2.31</v>
      </c>
      <c r="E65" s="22">
        <v>11.644</v>
      </c>
      <c r="F65" s="23">
        <v>0.73599999999999999</v>
      </c>
    </row>
    <row r="66" spans="1:6" ht="15.75" x14ac:dyDescent="0.25">
      <c r="A66" s="9" t="s">
        <v>9</v>
      </c>
      <c r="B66" s="21">
        <v>106.41200000000001</v>
      </c>
      <c r="C66" s="22">
        <v>57.002000000000002</v>
      </c>
      <c r="D66" s="22">
        <v>16.600000000000001</v>
      </c>
      <c r="E66" s="22">
        <v>31.905000000000001</v>
      </c>
      <c r="F66" s="23">
        <v>0.90500000000000003</v>
      </c>
    </row>
    <row r="67" spans="1:6" ht="15.75" x14ac:dyDescent="0.25">
      <c r="A67" s="9" t="s">
        <v>10</v>
      </c>
      <c r="B67" s="21">
        <v>80.819000000000003</v>
      </c>
      <c r="C67" s="21">
        <v>46.098999999999997</v>
      </c>
      <c r="D67" s="21">
        <v>14.29</v>
      </c>
      <c r="E67" s="21">
        <v>20.263999999999999</v>
      </c>
      <c r="F67" s="26">
        <v>0.16900000000000001</v>
      </c>
    </row>
    <row r="68" spans="1:6" ht="15.75" x14ac:dyDescent="0.25">
      <c r="A68" s="39" t="s">
        <v>25</v>
      </c>
      <c r="B68" s="40"/>
      <c r="C68" s="40"/>
      <c r="D68" s="40"/>
      <c r="E68" s="40"/>
      <c r="F68" s="41"/>
    </row>
    <row r="69" spans="1:6" ht="15.75" x14ac:dyDescent="0.25">
      <c r="A69" s="9" t="s">
        <v>8</v>
      </c>
      <c r="B69" s="21">
        <f>C69+D69+E69+F69</f>
        <v>27.943999999999999</v>
      </c>
      <c r="C69" s="22">
        <v>12.105</v>
      </c>
      <c r="D69" s="22">
        <v>2.601</v>
      </c>
      <c r="E69" s="22">
        <v>12.459</v>
      </c>
      <c r="F69" s="23">
        <v>0.77900000000000003</v>
      </c>
    </row>
    <row r="70" spans="1:6" ht="15.75" x14ac:dyDescent="0.25">
      <c r="A70" s="9" t="s">
        <v>9</v>
      </c>
      <c r="B70" s="21">
        <f t="shared" ref="B70:B71" si="18">C70+D70+E70+F70</f>
        <v>106.41200000000001</v>
      </c>
      <c r="C70" s="22">
        <v>57.002000000000002</v>
      </c>
      <c r="D70" s="22">
        <v>16.600000000000001</v>
      </c>
      <c r="E70" s="22">
        <v>31.905000000000001</v>
      </c>
      <c r="F70" s="23">
        <v>0.90500000000000003</v>
      </c>
    </row>
    <row r="71" spans="1:6" ht="16.5" thickBot="1" x14ac:dyDescent="0.3">
      <c r="A71" s="11" t="s">
        <v>10</v>
      </c>
      <c r="B71" s="21">
        <f t="shared" si="18"/>
        <v>78.468000000000004</v>
      </c>
      <c r="C71" s="27">
        <v>44.896999999999998</v>
      </c>
      <c r="D71" s="27">
        <v>13.999000000000001</v>
      </c>
      <c r="E71" s="27">
        <v>19.446000000000002</v>
      </c>
      <c r="F71" s="28">
        <v>0.126</v>
      </c>
    </row>
  </sheetData>
  <mergeCells count="20">
    <mergeCell ref="A3:F3"/>
    <mergeCell ref="A36:F36"/>
    <mergeCell ref="A32:F32"/>
    <mergeCell ref="A24:F24"/>
    <mergeCell ref="A28:F28"/>
    <mergeCell ref="A20:F20"/>
    <mergeCell ref="A6:A7"/>
    <mergeCell ref="B6:B7"/>
    <mergeCell ref="C6:F6"/>
    <mergeCell ref="A12:F12"/>
    <mergeCell ref="A16:F16"/>
    <mergeCell ref="A8:F8"/>
    <mergeCell ref="A56:F56"/>
    <mergeCell ref="A52:F52"/>
    <mergeCell ref="A48:F48"/>
    <mergeCell ref="A68:F68"/>
    <mergeCell ref="A40:F40"/>
    <mergeCell ref="A44:F44"/>
    <mergeCell ref="A64:F64"/>
    <mergeCell ref="A60:F60"/>
  </mergeCells>
  <dataValidations count="1">
    <dataValidation type="decimal" allowBlank="1" showErrorMessage="1" errorTitle="Ошибка" error="Допускается ввод только действительных чисел!" sqref="B49:F51 B41:F43 B29:F31 B13:F15 B17:F19 B69:F71 B25:F27 B9:F11 B65:F67 B21:F23 B37:F39 B33:F35 B61:F63 B45:F47 B53:F55 B57:F59">
      <formula1>-9.99999999999999E+23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19е  Резервируемая мощность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2022-01-28T03:15:05Z</dcterms:modified>
</cp:coreProperties>
</file>