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80" windowWidth="12225" windowHeight="12525" firstSheet="2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2" i="5" l="1"/>
  <c r="F41" i="5"/>
  <c r="E42" i="5"/>
  <c r="E41" i="5"/>
  <c r="D41" i="5"/>
  <c r="D42" i="5"/>
  <c r="C42" i="5"/>
  <c r="C41" i="5" l="1"/>
  <c r="F39" i="5" l="1"/>
  <c r="F38" i="5"/>
  <c r="E39" i="5"/>
  <c r="E38" i="5"/>
  <c r="D39" i="5"/>
  <c r="D38" i="5"/>
  <c r="C39" i="5"/>
  <c r="C38" i="5"/>
  <c r="F36" i="5" l="1"/>
  <c r="F35" i="5"/>
  <c r="E36" i="5"/>
  <c r="E35" i="5"/>
  <c r="D36" i="5"/>
  <c r="D35" i="5"/>
  <c r="C36" i="5"/>
  <c r="C35" i="5"/>
  <c r="F33" i="5" l="1"/>
  <c r="F32" i="5"/>
  <c r="E33" i="5"/>
  <c r="E32" i="5"/>
  <c r="D33" i="5"/>
  <c r="D32" i="5"/>
  <c r="C33" i="5"/>
  <c r="C32" i="5"/>
  <c r="F30" i="5" l="1"/>
  <c r="F29" i="5"/>
  <c r="E30" i="5"/>
  <c r="E29" i="5"/>
  <c r="D30" i="5"/>
  <c r="D29" i="5"/>
  <c r="C30" i="5"/>
  <c r="C29" i="5"/>
  <c r="F27" i="5" l="1"/>
  <c r="F26" i="5"/>
  <c r="E27" i="5"/>
  <c r="E26" i="5"/>
  <c r="D27" i="5"/>
  <c r="D26" i="5"/>
  <c r="C27" i="5"/>
  <c r="C26" i="5"/>
  <c r="F23" i="5" l="1"/>
  <c r="F20" i="5"/>
  <c r="F17" i="5"/>
  <c r="F14" i="5"/>
  <c r="F11" i="5"/>
  <c r="F8" i="5"/>
  <c r="F24" i="5"/>
  <c r="E23" i="5"/>
  <c r="E24" i="5"/>
  <c r="D24" i="5"/>
  <c r="D23" i="5"/>
  <c r="C24" i="5" l="1"/>
  <c r="C23" i="5"/>
  <c r="F21" i="5" l="1"/>
  <c r="E21" i="5"/>
  <c r="E20" i="5"/>
  <c r="C21" i="5"/>
  <c r="D21" i="5"/>
  <c r="D20" i="5"/>
  <c r="C20" i="5"/>
  <c r="F18" i="5" l="1"/>
  <c r="E18" i="5"/>
  <c r="E17" i="5"/>
  <c r="D18" i="5"/>
  <c r="D17" i="5"/>
  <c r="C18" i="5"/>
  <c r="C17" i="5"/>
  <c r="F15" i="5" l="1"/>
  <c r="E15" i="5"/>
  <c r="E14" i="5"/>
  <c r="D15" i="5"/>
  <c r="D14" i="5"/>
  <c r="C15" i="5"/>
  <c r="C14" i="5"/>
  <c r="F9" i="5" l="1"/>
  <c r="F12" i="5"/>
  <c r="E12" i="5"/>
  <c r="E11" i="5"/>
  <c r="D12" i="5"/>
  <c r="D11" i="5"/>
  <c r="C12" i="5"/>
  <c r="C11" i="5"/>
  <c r="E9" i="5" l="1"/>
  <c r="D9" i="5"/>
  <c r="C9" i="5"/>
  <c r="E8" i="5"/>
  <c r="D8" i="5"/>
  <c r="C8" i="5"/>
  <c r="D24" i="2" l="1"/>
  <c r="D20" i="2" l="1"/>
  <c r="D16" i="2" l="1"/>
  <c r="D12" i="2" l="1"/>
  <c r="D25" i="2"/>
</calcChain>
</file>

<file path=xl/sharedStrings.xml><?xml version="1.0" encoding="utf-8"?>
<sst xmlns="http://schemas.openxmlformats.org/spreadsheetml/2006/main" count="112" uniqueCount="57">
  <si>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</si>
  <si>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</si>
  <si>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</si>
  <si>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</si>
  <si>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</si>
  <si>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</si>
  <si>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</si>
  <si>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</si>
  <si>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</si>
  <si>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</si>
  <si>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</si>
  <si>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</si>
  <si>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</si>
  <si>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</si>
  <si>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</si>
  <si>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</si>
  <si>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</si>
  <si>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Пункт 19 г 3 (Постановление №24)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</si>
  <si>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</si>
  <si>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</si>
  <si>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</si>
  <si>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</si>
  <si>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</si>
  <si>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</si>
  <si>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</si>
  <si>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</si>
  <si>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</si>
  <si>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</si>
  <si>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</si>
  <si>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</si>
  <si>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</si>
  <si>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</si>
  <si>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</si>
  <si>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</si>
  <si>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</si>
  <si>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</si>
  <si>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</si>
  <si>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</si>
  <si>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</si>
  <si>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</si>
  <si>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</si>
  <si>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</si>
  <si>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</si>
  <si>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</si>
  <si>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>2020г.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</si>
  <si>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26 ноября 2020 года № 1164/20-ДСП</t>
  </si>
  <si>
    <t>потерь в собственных сетях в 2021 году с НДС (20%), руб.</t>
  </si>
  <si>
    <t>Итого за I квартал 2021 года</t>
  </si>
  <si>
    <t>Итого за 2 квартал 2021 года</t>
  </si>
  <si>
    <t>Итого за 3 квартал 2021 года</t>
  </si>
  <si>
    <t>Итого за 4 квартал 2021 года</t>
  </si>
  <si>
    <t>Итого за 2021 год</t>
  </si>
  <si>
    <t>Технологический расход электрической энергии (потери) в электрических сетях на 2021 год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</si>
  <si>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2021 год</t>
  </si>
  <si>
    <t>2021г.</t>
  </si>
  <si>
    <t>за электрическую энергию по уровням напряжения в ООО "Техносервис-ПЭ" в 2021 году</t>
  </si>
  <si>
    <t xml:space="preserve">Установка приборов коммерческого учета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</si>
</sst>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10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3" fontId="0" fillId="0" borderId="1" xfId="1" applyNumberFormat="1" applyFont="1" applyBorder="1" applyAlignment="1">
      <alignment vertical="center"/>
    </xf>
    <xf numFmtId="43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%202021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1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1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1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%202021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%202021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1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1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1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1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1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1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6353.8360000000002</v>
          </cell>
          <cell r="I15">
            <v>4644.7480000000005</v>
          </cell>
          <cell r="J15">
            <v>3640.2739331353564</v>
          </cell>
        </row>
        <row r="35">
          <cell r="K35">
            <v>650.86500000000001</v>
          </cell>
        </row>
        <row r="59">
          <cell r="H59">
            <v>125.80200000000001</v>
          </cell>
          <cell r="I59">
            <v>68.483999999999995</v>
          </cell>
          <cell r="J59">
            <v>522.41084000000001</v>
          </cell>
          <cell r="K59">
            <v>2.9969999999999999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6231.0419999999995</v>
          </cell>
          <cell r="I15">
            <v>4426.6899999999996</v>
          </cell>
          <cell r="J15">
            <v>3322.5918242897405</v>
          </cell>
        </row>
        <row r="35">
          <cell r="K35">
            <v>469.10700000000003</v>
          </cell>
        </row>
        <row r="59">
          <cell r="H59">
            <v>123.401</v>
          </cell>
          <cell r="I59">
            <v>61.962000000000003</v>
          </cell>
          <cell r="J59">
            <v>689.63155999999879</v>
          </cell>
          <cell r="K59">
            <v>1.446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6528.8540000000003</v>
          </cell>
          <cell r="I15">
            <v>4907.1409999999996</v>
          </cell>
          <cell r="J15">
            <v>3607.4116590943236</v>
          </cell>
        </row>
        <row r="35">
          <cell r="K35">
            <v>404.63600000000002</v>
          </cell>
        </row>
        <row r="59">
          <cell r="H59">
            <v>169.61</v>
          </cell>
          <cell r="I59">
            <v>71.093999999999994</v>
          </cell>
          <cell r="J59">
            <v>743.16115999999965</v>
          </cell>
          <cell r="K59">
            <v>0.19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7456.2860000000001</v>
          </cell>
          <cell r="I15">
            <v>5425.6490000000003</v>
          </cell>
          <cell r="J15">
            <v>3967.8420145088289</v>
          </cell>
        </row>
        <row r="35">
          <cell r="K35">
            <v>428.04</v>
          </cell>
        </row>
        <row r="59">
          <cell r="H59">
            <v>404.52300000000002</v>
          </cell>
          <cell r="I59">
            <v>81.144999999999996</v>
          </cell>
          <cell r="J59">
            <v>1012.9605650000034</v>
          </cell>
          <cell r="K59">
            <v>0.23100000000000001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5886.326</v>
          </cell>
          <cell r="I15">
            <v>4522.3850000000002</v>
          </cell>
          <cell r="J15">
            <v>3543.3914325270111</v>
          </cell>
        </row>
        <row r="35">
          <cell r="K35">
            <v>598.36199999999997</v>
          </cell>
        </row>
        <row r="59">
          <cell r="H59">
            <v>99.551000000000002</v>
          </cell>
          <cell r="I59">
            <v>68.671999999999997</v>
          </cell>
          <cell r="J59">
            <v>534.50174500000071</v>
          </cell>
          <cell r="K59">
            <v>2.3980000000000001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6208.3879999999999</v>
          </cell>
          <cell r="I15">
            <v>4540.7350000000006</v>
          </cell>
          <cell r="J15">
            <v>3427.7385847545575</v>
          </cell>
        </row>
        <row r="35">
          <cell r="K35">
            <v>598.03499999999997</v>
          </cell>
        </row>
        <row r="59">
          <cell r="H59">
            <v>114.446</v>
          </cell>
          <cell r="I59">
            <v>66.837999999999994</v>
          </cell>
          <cell r="J59">
            <v>524.27895999999873</v>
          </cell>
          <cell r="K59">
            <v>2.173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5866.83</v>
          </cell>
          <cell r="I15">
            <v>3699.6130000000003</v>
          </cell>
          <cell r="J15">
            <v>2819.2208719129153</v>
          </cell>
        </row>
        <row r="35">
          <cell r="K35">
            <v>477.18</v>
          </cell>
        </row>
        <row r="59">
          <cell r="H59">
            <v>117.90600000000001</v>
          </cell>
          <cell r="I59">
            <v>46.718000000000004</v>
          </cell>
          <cell r="J59">
            <v>361.56412500000152</v>
          </cell>
          <cell r="K59">
            <v>1.452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5793.7640000000001</v>
          </cell>
          <cell r="I15">
            <v>3189.1460000000002</v>
          </cell>
          <cell r="J15">
            <v>2762.8833355887873</v>
          </cell>
        </row>
        <row r="35">
          <cell r="K35">
            <v>398.09100000000001</v>
          </cell>
        </row>
        <row r="59">
          <cell r="H59">
            <v>112.735</v>
          </cell>
          <cell r="I59">
            <v>43.329000000000001</v>
          </cell>
          <cell r="J59">
            <v>523.41671999999903</v>
          </cell>
          <cell r="K59">
            <v>1.099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6246.5720000000001</v>
          </cell>
          <cell r="I15">
            <v>3207.5520000000001</v>
          </cell>
          <cell r="J15">
            <v>2743.0198770451557</v>
          </cell>
        </row>
        <row r="35">
          <cell r="K35">
            <v>359.17200000000003</v>
          </cell>
        </row>
        <row r="59">
          <cell r="H59">
            <v>111.03700000000001</v>
          </cell>
          <cell r="I59">
            <v>45.762999999999998</v>
          </cell>
          <cell r="J59">
            <v>355.59232000000111</v>
          </cell>
          <cell r="K59">
            <v>1.008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6345.2049999999999</v>
          </cell>
          <cell r="I15">
            <v>3188.7840000000001</v>
          </cell>
          <cell r="J15">
            <v>2775.9227106094436</v>
          </cell>
        </row>
        <row r="35">
          <cell r="K35">
            <v>343.49</v>
          </cell>
        </row>
        <row r="59">
          <cell r="H59">
            <v>110.486</v>
          </cell>
          <cell r="I59">
            <v>44.497999999999998</v>
          </cell>
          <cell r="J59">
            <v>476.42615999999981</v>
          </cell>
          <cell r="K59">
            <v>0.995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5863.598</v>
          </cell>
          <cell r="I15">
            <v>3553.9070000000002</v>
          </cell>
          <cell r="J15">
            <v>3075.7959571239967</v>
          </cell>
        </row>
        <row r="35">
          <cell r="K35">
            <v>364.32600000000002</v>
          </cell>
        </row>
        <row r="59">
          <cell r="H59">
            <v>109.02</v>
          </cell>
          <cell r="I59">
            <v>51.079000000000001</v>
          </cell>
          <cell r="J59">
            <v>545.10517500000014</v>
          </cell>
          <cell r="K59">
            <v>1.123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5778.8499999999995</v>
          </cell>
          <cell r="I15">
            <v>3943.4559999999997</v>
          </cell>
          <cell r="J15">
            <v>3049.4128314675008</v>
          </cell>
        </row>
        <row r="35">
          <cell r="K35">
            <v>462.70600000000002</v>
          </cell>
        </row>
        <row r="59">
          <cell r="H59">
            <v>113.18</v>
          </cell>
          <cell r="I59">
            <v>54.220999999999997</v>
          </cell>
          <cell r="J59">
            <v>631.61175999999944</v>
          </cell>
          <cell r="K59">
            <v>1.339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5" workbookViewId="0">
      <selection activeCell="D24" sqref="D24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8" max="8" width="17.7109375" customWidth="1"/>
  </cols>
  <sheetData>
    <row r="1" spans="2:4" ht="129.75" customHeight="1" x14ac:dyDescent="0.25">
      <c r="B1" s="28" t="s">
        <v>16</v>
      </c>
      <c r="C1" s="28"/>
      <c r="D1" s="28"/>
    </row>
    <row r="2" spans="2:4" x14ac:dyDescent="0.25">
      <c r="B2" t="s">
        <v>17</v>
      </c>
    </row>
    <row r="5" spans="2:4" x14ac:dyDescent="0.25">
      <c r="B5" s="2" t="s">
        <v>15</v>
      </c>
    </row>
    <row r="6" spans="2:4" x14ac:dyDescent="0.25">
      <c r="B6" s="2" t="s">
        <v>46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25">
        <v>2314225.35</v>
      </c>
    </row>
    <row r="10" spans="2:4" x14ac:dyDescent="0.25">
      <c r="B10" s="6">
        <v>2</v>
      </c>
      <c r="C10" s="6" t="s">
        <v>2</v>
      </c>
      <c r="D10" s="22">
        <v>2339149.58</v>
      </c>
    </row>
    <row r="11" spans="2:4" x14ac:dyDescent="0.25">
      <c r="B11" s="6">
        <v>3</v>
      </c>
      <c r="C11" s="6" t="s">
        <v>3</v>
      </c>
      <c r="D11" s="3">
        <v>2233778.44</v>
      </c>
    </row>
    <row r="12" spans="2:4" x14ac:dyDescent="0.25">
      <c r="B12" s="29" t="s">
        <v>47</v>
      </c>
      <c r="C12" s="30"/>
      <c r="D12" s="3">
        <f>D9+D10+D11</f>
        <v>6887153.3699999992</v>
      </c>
    </row>
    <row r="13" spans="2:4" x14ac:dyDescent="0.25">
      <c r="B13" s="6">
        <v>4</v>
      </c>
      <c r="C13" s="6" t="s">
        <v>4</v>
      </c>
      <c r="D13" s="3">
        <v>1683254.79</v>
      </c>
    </row>
    <row r="14" spans="2:4" x14ac:dyDescent="0.25">
      <c r="B14" s="6">
        <v>5</v>
      </c>
      <c r="C14" s="6" t="s">
        <v>5</v>
      </c>
      <c r="D14" s="3">
        <v>2196205.1800000002</v>
      </c>
    </row>
    <row r="15" spans="2:4" x14ac:dyDescent="0.25">
      <c r="B15" s="6">
        <v>6</v>
      </c>
      <c r="C15" s="6" t="s">
        <v>6</v>
      </c>
      <c r="D15" s="3">
        <v>1735351.69</v>
      </c>
    </row>
    <row r="16" spans="2:4" x14ac:dyDescent="0.25">
      <c r="B16" s="29" t="s">
        <v>48</v>
      </c>
      <c r="C16" s="30"/>
      <c r="D16" s="3">
        <f>D13+D14+D15</f>
        <v>5614811.6600000001</v>
      </c>
    </row>
    <row r="17" spans="2:4" x14ac:dyDescent="0.25">
      <c r="B17" s="6">
        <v>7</v>
      </c>
      <c r="C17" s="6" t="s">
        <v>7</v>
      </c>
      <c r="D17" s="3">
        <v>2026359.6</v>
      </c>
    </row>
    <row r="18" spans="2:4" x14ac:dyDescent="0.25">
      <c r="B18" s="6">
        <v>8</v>
      </c>
      <c r="C18" s="6" t="s">
        <v>8</v>
      </c>
      <c r="D18" s="3">
        <v>2474382.0499999998</v>
      </c>
    </row>
    <row r="19" spans="2:4" x14ac:dyDescent="0.25">
      <c r="B19" s="6">
        <v>9</v>
      </c>
      <c r="C19" s="6" t="s">
        <v>9</v>
      </c>
      <c r="D19" s="7">
        <v>2835673.01</v>
      </c>
    </row>
    <row r="20" spans="2:4" x14ac:dyDescent="0.25">
      <c r="B20" s="29" t="s">
        <v>49</v>
      </c>
      <c r="C20" s="30"/>
      <c r="D20" s="7">
        <f>D17+D18+D19</f>
        <v>7336414.6600000001</v>
      </c>
    </row>
    <row r="21" spans="2:4" x14ac:dyDescent="0.25">
      <c r="B21" s="6">
        <v>10</v>
      </c>
      <c r="C21" s="6" t="s">
        <v>10</v>
      </c>
      <c r="D21" s="7">
        <v>3037463.18</v>
      </c>
    </row>
    <row r="22" spans="2:4" x14ac:dyDescent="0.25">
      <c r="B22" s="6">
        <v>11</v>
      </c>
      <c r="C22" s="6" t="s">
        <v>11</v>
      </c>
      <c r="D22" s="3">
        <v>3434509.68</v>
      </c>
    </row>
    <row r="23" spans="2:4" x14ac:dyDescent="0.25">
      <c r="B23" s="6">
        <v>12</v>
      </c>
      <c r="C23" s="6" t="s">
        <v>12</v>
      </c>
      <c r="D23" s="3">
        <v>4827764.07</v>
      </c>
    </row>
    <row r="24" spans="2:4" x14ac:dyDescent="0.25">
      <c r="B24" s="29" t="s">
        <v>50</v>
      </c>
      <c r="C24" s="30"/>
      <c r="D24" s="3">
        <f>D21+D22+D23</f>
        <v>11299736.93</v>
      </c>
    </row>
    <row r="25" spans="2:4" x14ac:dyDescent="0.25">
      <c r="B25" s="26" t="s">
        <v>51</v>
      </c>
      <c r="C25" s="27"/>
      <c r="D25" s="23">
        <f>D9+D10+D11+D13+D14+D15+D17+D18+D19+D21+D22+D23</f>
        <v>31138116.619999997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F10" sqref="F10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  <c r="K1" s="33" t="s">
        <v>45</v>
      </c>
      <c r="L1" s="33"/>
      <c r="M1" s="33"/>
      <c r="N1" s="33"/>
      <c r="O1" s="33"/>
      <c r="P1" s="33"/>
      <c r="Q1" s="33"/>
      <c r="R1" s="33"/>
    </row>
    <row r="2" spans="2:18" ht="15" customHeight="1" x14ac:dyDescent="0.25">
      <c r="B2" t="s">
        <v>17</v>
      </c>
      <c r="C2" s="8"/>
      <c r="D2" s="8"/>
    </row>
    <row r="3" spans="2:18" ht="18.75" x14ac:dyDescent="0.3">
      <c r="B3" s="31" t="s">
        <v>52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5.75" x14ac:dyDescent="0.25">
      <c r="B4" s="9" t="s">
        <v>18</v>
      </c>
      <c r="C4" s="9" t="s">
        <v>19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24</v>
      </c>
      <c r="Q4" s="9" t="s">
        <v>25</v>
      </c>
      <c r="R4" s="10" t="s">
        <v>20</v>
      </c>
    </row>
    <row r="5" spans="2:18" ht="15.75" x14ac:dyDescent="0.25">
      <c r="B5" s="11" t="s">
        <v>21</v>
      </c>
      <c r="C5" s="11" t="s">
        <v>22</v>
      </c>
      <c r="D5" s="20">
        <v>1.0550999999999999</v>
      </c>
      <c r="E5" s="20">
        <v>1.0550999999999999</v>
      </c>
      <c r="F5" s="20">
        <v>1.0550999999999999</v>
      </c>
      <c r="G5" s="20">
        <v>1.0550999999999999</v>
      </c>
      <c r="H5" s="20">
        <v>1.0550999999999999</v>
      </c>
      <c r="I5" s="20">
        <v>1.0550999999999999</v>
      </c>
      <c r="J5" s="20">
        <v>1.038</v>
      </c>
      <c r="K5" s="20">
        <v>1.038</v>
      </c>
      <c r="L5" s="20">
        <v>1.038</v>
      </c>
      <c r="M5" s="20">
        <v>1.038</v>
      </c>
      <c r="N5" s="20">
        <v>1.038</v>
      </c>
      <c r="O5" s="20">
        <v>1.038</v>
      </c>
      <c r="P5" s="21">
        <v>6.3305999999999996</v>
      </c>
      <c r="Q5" s="21">
        <v>6.2279999999999998</v>
      </c>
      <c r="R5" s="21">
        <v>12.5586</v>
      </c>
    </row>
    <row r="6" spans="2:18" ht="15.75" x14ac:dyDescent="0.25">
      <c r="B6" s="11" t="s">
        <v>21</v>
      </c>
      <c r="C6" s="11" t="s">
        <v>23</v>
      </c>
      <c r="D6" s="20">
        <v>1.9207000000000001</v>
      </c>
      <c r="E6" s="20">
        <v>1.9207000000000001</v>
      </c>
      <c r="F6" s="20">
        <v>1.9207000000000001</v>
      </c>
      <c r="G6" s="20">
        <v>1.9207000000000001</v>
      </c>
      <c r="H6" s="20">
        <v>1.9207000000000001</v>
      </c>
      <c r="I6" s="20">
        <v>1.9207000000000001</v>
      </c>
      <c r="J6" s="20">
        <v>1.8895</v>
      </c>
      <c r="K6" s="20">
        <v>1.8895</v>
      </c>
      <c r="L6" s="20">
        <v>1.8895</v>
      </c>
      <c r="M6" s="20">
        <v>1.8895</v>
      </c>
      <c r="N6" s="20">
        <v>1.8895</v>
      </c>
      <c r="O6" s="20">
        <v>1.8895</v>
      </c>
      <c r="P6" s="21">
        <v>1.9207000000000001</v>
      </c>
      <c r="Q6" s="21">
        <v>1.8895</v>
      </c>
      <c r="R6" s="21">
        <v>1.9051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opLeftCell="B1" workbookViewId="0">
      <selection activeCell="E20" sqref="E20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2" t="s">
        <v>16</v>
      </c>
      <c r="C1" s="32"/>
      <c r="D1" s="32"/>
      <c r="E1" s="32"/>
      <c r="F1" s="32"/>
      <c r="G1" s="32"/>
      <c r="H1" s="32"/>
      <c r="I1" s="32"/>
    </row>
    <row r="2" spans="2:9" x14ac:dyDescent="0.25">
      <c r="B2" t="s">
        <v>17</v>
      </c>
    </row>
    <row r="3" spans="2:9" ht="36.75" customHeight="1" x14ac:dyDescent="0.25">
      <c r="B3" s="36" t="s">
        <v>53</v>
      </c>
      <c r="C3" s="36"/>
      <c r="D3" s="36"/>
      <c r="E3" s="36"/>
      <c r="F3" s="36"/>
      <c r="G3" s="36"/>
      <c r="H3" s="36"/>
      <c r="I3" s="36"/>
    </row>
    <row r="4" spans="2:9" x14ac:dyDescent="0.25">
      <c r="B4" s="12" t="s">
        <v>14</v>
      </c>
      <c r="C4" s="12" t="s">
        <v>26</v>
      </c>
      <c r="D4" s="34" t="s">
        <v>27</v>
      </c>
      <c r="E4" s="34"/>
      <c r="F4" s="34" t="s">
        <v>35</v>
      </c>
      <c r="G4" s="34"/>
      <c r="H4" s="34"/>
      <c r="I4" s="34"/>
    </row>
    <row r="5" spans="2:9" ht="31.5" x14ac:dyDescent="0.25">
      <c r="B5" s="4">
        <v>1</v>
      </c>
      <c r="C5" s="13" t="s">
        <v>28</v>
      </c>
      <c r="D5" s="35" t="s">
        <v>54</v>
      </c>
      <c r="E5" s="35"/>
      <c r="F5" s="35" t="s">
        <v>36</v>
      </c>
      <c r="G5" s="35"/>
      <c r="H5" s="35"/>
      <c r="I5" s="35"/>
    </row>
    <row r="6" spans="2:9" ht="31.5" x14ac:dyDescent="0.25">
      <c r="B6" s="4">
        <v>2</v>
      </c>
      <c r="C6" s="13" t="s">
        <v>29</v>
      </c>
      <c r="D6" s="35" t="s">
        <v>54</v>
      </c>
      <c r="E6" s="35"/>
      <c r="F6" s="35" t="s">
        <v>36</v>
      </c>
      <c r="G6" s="35"/>
      <c r="H6" s="35"/>
      <c r="I6" s="35"/>
    </row>
    <row r="7" spans="2:9" ht="31.5" x14ac:dyDescent="0.25">
      <c r="B7" s="4">
        <v>3</v>
      </c>
      <c r="C7" s="13" t="s">
        <v>30</v>
      </c>
      <c r="D7" s="35" t="s">
        <v>54</v>
      </c>
      <c r="E7" s="35"/>
      <c r="F7" s="35" t="s">
        <v>36</v>
      </c>
      <c r="G7" s="35"/>
      <c r="H7" s="35"/>
      <c r="I7" s="35"/>
    </row>
    <row r="8" spans="2:9" ht="38.25" customHeight="1" x14ac:dyDescent="0.25">
      <c r="B8" s="4">
        <v>4</v>
      </c>
      <c r="C8" s="13" t="s">
        <v>31</v>
      </c>
      <c r="D8" s="35" t="s">
        <v>54</v>
      </c>
      <c r="E8" s="35"/>
      <c r="F8" s="35" t="s">
        <v>36</v>
      </c>
      <c r="G8" s="35"/>
      <c r="H8" s="35"/>
      <c r="I8" s="35"/>
    </row>
    <row r="9" spans="2:9" ht="31.5" x14ac:dyDescent="0.25">
      <c r="B9" s="4">
        <v>5</v>
      </c>
      <c r="C9" s="13" t="s">
        <v>32</v>
      </c>
      <c r="D9" s="35" t="s">
        <v>54</v>
      </c>
      <c r="E9" s="35"/>
      <c r="F9" s="35" t="s">
        <v>36</v>
      </c>
      <c r="G9" s="35"/>
      <c r="H9" s="35"/>
      <c r="I9" s="35"/>
    </row>
    <row r="10" spans="2:9" ht="31.5" x14ac:dyDescent="0.25">
      <c r="B10" s="4">
        <v>6</v>
      </c>
      <c r="C10" s="13" t="s">
        <v>33</v>
      </c>
      <c r="D10" s="35" t="s">
        <v>44</v>
      </c>
      <c r="E10" s="35"/>
      <c r="F10" s="35" t="s">
        <v>36</v>
      </c>
      <c r="G10" s="35"/>
      <c r="H10" s="35"/>
      <c r="I10" s="35"/>
    </row>
    <row r="11" spans="2:9" ht="31.5" x14ac:dyDescent="0.25">
      <c r="B11" s="4">
        <v>7</v>
      </c>
      <c r="C11" s="13" t="s">
        <v>34</v>
      </c>
      <c r="D11" s="35" t="s">
        <v>54</v>
      </c>
      <c r="E11" s="35"/>
      <c r="F11" s="35" t="s">
        <v>36</v>
      </c>
      <c r="G11" s="35"/>
      <c r="H11" s="35"/>
      <c r="I11" s="35"/>
    </row>
    <row r="12" spans="2:9" ht="30" customHeight="1" x14ac:dyDescent="0.25">
      <c r="B12" s="24">
        <v>8</v>
      </c>
      <c r="C12" s="13" t="s">
        <v>56</v>
      </c>
      <c r="D12" s="35" t="s">
        <v>54</v>
      </c>
      <c r="E12" s="35"/>
      <c r="F12" s="35" t="s">
        <v>36</v>
      </c>
      <c r="G12" s="35"/>
      <c r="H12" s="35"/>
      <c r="I12" s="35"/>
    </row>
  </sheetData>
  <mergeCells count="20">
    <mergeCell ref="F8:I8"/>
    <mergeCell ref="F9:I9"/>
    <mergeCell ref="F10:I10"/>
    <mergeCell ref="D8:E8"/>
    <mergeCell ref="D12:E12"/>
    <mergeCell ref="F12:I12"/>
    <mergeCell ref="F11:I11"/>
    <mergeCell ref="D9:E9"/>
    <mergeCell ref="D10:E10"/>
    <mergeCell ref="D11:E11"/>
    <mergeCell ref="B1:I1"/>
    <mergeCell ref="D4:E4"/>
    <mergeCell ref="D5:E5"/>
    <mergeCell ref="D6:E6"/>
    <mergeCell ref="D7:E7"/>
    <mergeCell ref="B3:I3"/>
    <mergeCell ref="F4:I4"/>
    <mergeCell ref="F5:I5"/>
    <mergeCell ref="F6:I6"/>
    <mergeCell ref="F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43" sqref="F43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4.42578125" customWidth="1"/>
    <col min="5" max="5" width="13.85546875" customWidth="1"/>
    <col min="6" max="6" width="12.5703125" customWidth="1"/>
  </cols>
  <sheetData>
    <row r="1" spans="1:6" x14ac:dyDescent="0.25">
      <c r="A1" s="14" t="s">
        <v>37</v>
      </c>
      <c r="C1" s="15"/>
      <c r="D1" s="15"/>
      <c r="E1" s="15"/>
      <c r="F1" s="15"/>
    </row>
    <row r="2" spans="1:6" x14ac:dyDescent="0.25">
      <c r="A2" s="14" t="s">
        <v>55</v>
      </c>
      <c r="C2" s="15"/>
      <c r="D2" s="15"/>
      <c r="E2" s="15"/>
      <c r="F2" s="15"/>
    </row>
    <row r="4" spans="1:6" x14ac:dyDescent="0.25">
      <c r="B4" t="s">
        <v>17</v>
      </c>
    </row>
    <row r="6" spans="1:6" x14ac:dyDescent="0.25">
      <c r="B6" s="16" t="s">
        <v>38</v>
      </c>
      <c r="C6" s="16" t="s">
        <v>42</v>
      </c>
      <c r="D6" s="16" t="s">
        <v>41</v>
      </c>
      <c r="E6" s="16" t="s">
        <v>40</v>
      </c>
      <c r="F6" s="16" t="s">
        <v>39</v>
      </c>
    </row>
    <row r="7" spans="1:6" x14ac:dyDescent="0.25">
      <c r="B7" s="39" t="s">
        <v>1</v>
      </c>
      <c r="C7" s="40"/>
      <c r="D7" s="40"/>
      <c r="E7" s="40"/>
      <c r="F7" s="41"/>
    </row>
    <row r="8" spans="1:6" ht="32.25" customHeight="1" x14ac:dyDescent="0.25">
      <c r="B8" s="37" t="s">
        <v>43</v>
      </c>
      <c r="C8" s="18">
        <f>'[1]Отпуск ЭЭ сет организациями'!$H$59*1000</f>
        <v>125802</v>
      </c>
      <c r="D8" s="19">
        <f>'[1]Отпуск ЭЭ сет организациями'!$I$59*1000</f>
        <v>68484</v>
      </c>
      <c r="E8" s="19">
        <f>'[1]Отпуск ЭЭ сет организациями'!$J$59*1000</f>
        <v>522410.84</v>
      </c>
      <c r="F8" s="18">
        <f>'[1]Отпуск ЭЭ сет организациями'!$K$59*1000</f>
        <v>2997</v>
      </c>
    </row>
    <row r="9" spans="1:6" ht="32.25" customHeight="1" x14ac:dyDescent="0.25">
      <c r="B9" s="38"/>
      <c r="C9" s="17">
        <f>'[1]Отпуск ЭЭ сет организациями'!$H$59/'[1]Отпуск ЭЭ сет организациями'!$H$15</f>
        <v>1.9799377887625681E-2</v>
      </c>
      <c r="D9" s="17">
        <f>'[1]Отпуск ЭЭ сет организациями'!$I$59/'[1]Отпуск ЭЭ сет организациями'!$I$15</f>
        <v>1.4744395174937367E-2</v>
      </c>
      <c r="E9" s="17">
        <f>'[1]Отпуск ЭЭ сет организациями'!$J$59/'[1]Отпуск ЭЭ сет организациями'!$J$15</f>
        <v>0.14350866159955419</v>
      </c>
      <c r="F9" s="17">
        <f>'[1]Отпуск ЭЭ сет организациями'!$K$59/'[1]Отпуск ЭЭ сет организациями'!$K$35</f>
        <v>4.6046415155216519E-3</v>
      </c>
    </row>
    <row r="10" spans="1:6" x14ac:dyDescent="0.25">
      <c r="B10" s="39" t="s">
        <v>2</v>
      </c>
      <c r="C10" s="40"/>
      <c r="D10" s="40"/>
      <c r="E10" s="40"/>
      <c r="F10" s="41"/>
    </row>
    <row r="11" spans="1:6" ht="31.5" customHeight="1" x14ac:dyDescent="0.25">
      <c r="B11" s="37" t="s">
        <v>43</v>
      </c>
      <c r="C11" s="18">
        <f>'[2]Отпуск ЭЭ сет организациями'!$H$59*1000</f>
        <v>99551</v>
      </c>
      <c r="D11" s="19">
        <f>'[2]Отпуск ЭЭ сет организациями'!$I$59*1000</f>
        <v>68672</v>
      </c>
      <c r="E11" s="19">
        <f>'[2]Отпуск ЭЭ сет организациями'!$J$59*1000</f>
        <v>534501.74500000069</v>
      </c>
      <c r="F11" s="18">
        <f>'[2]Отпуск ЭЭ сет организациями'!$K$59*1000</f>
        <v>2398</v>
      </c>
    </row>
    <row r="12" spans="1:6" ht="29.25" customHeight="1" x14ac:dyDescent="0.25">
      <c r="B12" s="38"/>
      <c r="C12" s="17">
        <f>'[2]Отпуск ЭЭ сет организациями'!$H$59/'[2]Отпуск ЭЭ сет организациями'!$H$15</f>
        <v>1.6912247130043426E-2</v>
      </c>
      <c r="D12" s="17">
        <f>'[2]Отпуск ЭЭ сет организациями'!$I$59/'[2]Отпуск ЭЭ сет организациями'!$I$15</f>
        <v>1.5184907963386575E-2</v>
      </c>
      <c r="E12" s="17">
        <f>'[2]Отпуск ЭЭ сет организациями'!$J$59/'[2]Отпуск ЭЭ сет организациями'!$J$15</f>
        <v>0.15084467950491559</v>
      </c>
      <c r="F12" s="17">
        <f>'[2]Отпуск ЭЭ сет организациями'!$K$59/'[2]Отпуск ЭЭ сет организациями'!$K$35</f>
        <v>4.0076074349641192E-3</v>
      </c>
    </row>
    <row r="13" spans="1:6" x14ac:dyDescent="0.25">
      <c r="B13" s="39" t="s">
        <v>3</v>
      </c>
      <c r="C13" s="40"/>
      <c r="D13" s="40"/>
      <c r="E13" s="40"/>
      <c r="F13" s="41"/>
    </row>
    <row r="14" spans="1:6" ht="30.75" customHeight="1" x14ac:dyDescent="0.25">
      <c r="B14" s="37" t="s">
        <v>43</v>
      </c>
      <c r="C14" s="18">
        <f>'[3]Отпуск ЭЭ сет организациями'!$H$59*1000</f>
        <v>114446</v>
      </c>
      <c r="D14" s="19">
        <f>'[3]Отпуск ЭЭ сет организациями'!$I$59*1000</f>
        <v>66838</v>
      </c>
      <c r="E14" s="19">
        <f>'[3]Отпуск ЭЭ сет организациями'!$J$59*1000</f>
        <v>524278.95999999874</v>
      </c>
      <c r="F14" s="18">
        <f>'[3]Отпуск ЭЭ сет организациями'!$K$59*1000</f>
        <v>2173</v>
      </c>
    </row>
    <row r="15" spans="1:6" ht="29.25" customHeight="1" x14ac:dyDescent="0.25">
      <c r="B15" s="38"/>
      <c r="C15" s="17">
        <f>'[3]Отпуск ЭЭ сет организациями'!$H$59/'[3]Отпуск ЭЭ сет организациями'!$H$15</f>
        <v>1.8434092714566166E-2</v>
      </c>
      <c r="D15" s="17">
        <f>'[3]Отпуск ЭЭ сет организациями'!$I$59/'[3]Отпуск ЭЭ сет организациями'!$I$15</f>
        <v>1.4719643405748184E-2</v>
      </c>
      <c r="E15" s="17">
        <f>'[3]Отпуск ЭЭ сет организациями'!$J$59/'[3]Отпуск ЭЭ сет организациями'!$J$15</f>
        <v>0.15295185062589586</v>
      </c>
      <c r="F15" s="17">
        <f>'[3]Отпуск ЭЭ сет организациями'!$K$59/'[3]Отпуск ЭЭ сет организациями'!$K$35</f>
        <v>3.6335665972727351E-3</v>
      </c>
    </row>
    <row r="16" spans="1:6" x14ac:dyDescent="0.25">
      <c r="B16" s="39" t="s">
        <v>4</v>
      </c>
      <c r="C16" s="40"/>
      <c r="D16" s="40"/>
      <c r="E16" s="40"/>
      <c r="F16" s="41"/>
    </row>
    <row r="17" spans="2:6" ht="30.75" customHeight="1" x14ac:dyDescent="0.25">
      <c r="B17" s="37" t="s">
        <v>43</v>
      </c>
      <c r="C17" s="18">
        <f>'[4]Отпуск ЭЭ сет организациями'!$H$59*1000</f>
        <v>117906</v>
      </c>
      <c r="D17" s="19">
        <f>'[4]Отпуск ЭЭ сет организациями'!$I$59*1000</f>
        <v>46718</v>
      </c>
      <c r="E17" s="19">
        <f>'[4]Отпуск ЭЭ сет организациями'!$J$59*1000</f>
        <v>361564.12500000151</v>
      </c>
      <c r="F17" s="18">
        <f>'[4]Отпуск ЭЭ сет организациями'!$K$59*1000</f>
        <v>1452</v>
      </c>
    </row>
    <row r="18" spans="2:6" ht="30" customHeight="1" x14ac:dyDescent="0.25">
      <c r="B18" s="38"/>
      <c r="C18" s="17">
        <f>'[4]Отпуск ЭЭ сет организациями'!$H$59/'[4]Отпуск ЭЭ сет организациями'!$H$15</f>
        <v>2.0097054116106995E-2</v>
      </c>
      <c r="D18" s="17">
        <f>'[4]Отпуск ЭЭ сет организациями'!$I$59/'[4]Отпуск ЭЭ сет организациями'!$I$15</f>
        <v>1.2627807286870275E-2</v>
      </c>
      <c r="E18" s="17">
        <f>'[4]Отпуск ЭЭ сет организациями'!$J$59/'[4]Отпуск ЭЭ сет организациями'!$J$15</f>
        <v>0.12824966238089419</v>
      </c>
      <c r="F18" s="17">
        <f>'[4]Отпуск ЭЭ сет организациями'!$K$59/'[4]Отпуск ЭЭ сет организациями'!$K$35</f>
        <v>3.0428769017980637E-3</v>
      </c>
    </row>
    <row r="19" spans="2:6" x14ac:dyDescent="0.25">
      <c r="B19" s="39" t="s">
        <v>5</v>
      </c>
      <c r="C19" s="40"/>
      <c r="D19" s="40"/>
      <c r="E19" s="40"/>
      <c r="F19" s="41"/>
    </row>
    <row r="20" spans="2:6" ht="30.75" customHeight="1" x14ac:dyDescent="0.25">
      <c r="B20" s="37" t="s">
        <v>43</v>
      </c>
      <c r="C20" s="18">
        <f>'[5]Отпуск ЭЭ сет организациями'!$H$59*1000</f>
        <v>112735</v>
      </c>
      <c r="D20" s="19">
        <f>'[5]Отпуск ЭЭ сет организациями'!$I$59*1000</f>
        <v>43329</v>
      </c>
      <c r="E20" s="19">
        <f>'[5]Отпуск ЭЭ сет организациями'!$J$59*1000</f>
        <v>523416.71999999904</v>
      </c>
      <c r="F20" s="18">
        <f>'[5]Отпуск ЭЭ сет организациями'!$K$59*1000</f>
        <v>1099</v>
      </c>
    </row>
    <row r="21" spans="2:6" ht="30" customHeight="1" x14ac:dyDescent="0.25">
      <c r="B21" s="38"/>
      <c r="C21" s="17">
        <f>'[5]Отпуск ЭЭ сет организациями'!$H$59/'[5]Отпуск ЭЭ сет организациями'!$H$15</f>
        <v>1.9457989659226713E-2</v>
      </c>
      <c r="D21" s="17">
        <f>'[5]Отпуск ЭЭ сет организациями'!$I$59/'[5]Отпуск ЭЭ сет организациями'!$I$15</f>
        <v>1.358639585644558E-2</v>
      </c>
      <c r="E21" s="17">
        <f>'[5]Отпуск ЭЭ сет организациями'!$J$59/'[5]Отпуск ЭЭ сет организациями'!$J$15</f>
        <v>0.18944582757362635</v>
      </c>
      <c r="F21" s="17">
        <f>'[5]Отпуск ЭЭ сет организациями'!$K$59/'[5]Отпуск ЭЭ сет организациями'!$K$35</f>
        <v>2.7606753229789168E-3</v>
      </c>
    </row>
    <row r="22" spans="2:6" x14ac:dyDescent="0.25">
      <c r="B22" s="39" t="s">
        <v>6</v>
      </c>
      <c r="C22" s="40"/>
      <c r="D22" s="40"/>
      <c r="E22" s="40"/>
      <c r="F22" s="41"/>
    </row>
    <row r="23" spans="2:6" ht="30.75" customHeight="1" x14ac:dyDescent="0.25">
      <c r="B23" s="37" t="s">
        <v>43</v>
      </c>
      <c r="C23" s="18">
        <f>'[6]Отпуск ЭЭ сет организациями'!$H$59*1000</f>
        <v>111037</v>
      </c>
      <c r="D23" s="19">
        <f>'[6]Отпуск ЭЭ сет организациями'!$I$59*1000</f>
        <v>45763</v>
      </c>
      <c r="E23" s="19">
        <f>'[6]Отпуск ЭЭ сет организациями'!$J$59*1000</f>
        <v>355592.32000000111</v>
      </c>
      <c r="F23" s="18">
        <f>'[6]Отпуск ЭЭ сет организациями'!$K$59*1000</f>
        <v>1008</v>
      </c>
    </row>
    <row r="24" spans="2:6" ht="30" customHeight="1" x14ac:dyDescent="0.25">
      <c r="B24" s="38"/>
      <c r="C24" s="17">
        <f>'[6]Отпуск ЭЭ сет организациями'!$H$59/'[6]Отпуск ЭЭ сет организациями'!$H$15</f>
        <v>1.7775669599261804E-2</v>
      </c>
      <c r="D24" s="17">
        <f>'[6]Отпуск ЭЭ сет организациями'!$I$59/'[6]Отпуск ЭЭ сет организациями'!$I$15</f>
        <v>1.4267266750468893E-2</v>
      </c>
      <c r="E24" s="17">
        <f>'[6]Отпуск ЭЭ сет организациями'!$J$59/'[6]Отпуск ЭЭ сет организациями'!$J$15</f>
        <v>0.12963534204610044</v>
      </c>
      <c r="F24" s="17">
        <f>'[6]Отпуск ЭЭ сет организациями'!$K$59/'[6]Отпуск ЭЭ сет организациями'!$K$35</f>
        <v>2.8064548461461361E-3</v>
      </c>
    </row>
    <row r="25" spans="2:6" x14ac:dyDescent="0.25">
      <c r="B25" s="39" t="s">
        <v>7</v>
      </c>
      <c r="C25" s="40"/>
      <c r="D25" s="40"/>
      <c r="E25" s="40"/>
      <c r="F25" s="41"/>
    </row>
    <row r="26" spans="2:6" ht="29.25" customHeight="1" x14ac:dyDescent="0.25">
      <c r="B26" s="37" t="s">
        <v>43</v>
      </c>
      <c r="C26" s="18">
        <f>'[7]Отпуск ЭЭ сет организациями'!$H$59*1000</f>
        <v>110486</v>
      </c>
      <c r="D26" s="19">
        <f>'[7]Отпуск ЭЭ сет организациями'!$I$59*1000</f>
        <v>44498</v>
      </c>
      <c r="E26" s="19">
        <f>'[7]Отпуск ЭЭ сет организациями'!$J$59*1000</f>
        <v>476426.1599999998</v>
      </c>
      <c r="F26" s="18">
        <f>'[7]Отпуск ЭЭ сет организациями'!$K$59*1000</f>
        <v>995</v>
      </c>
    </row>
    <row r="27" spans="2:6" ht="31.5" customHeight="1" x14ac:dyDescent="0.25">
      <c r="B27" s="38"/>
      <c r="C27" s="17">
        <f>'[7]Отпуск ЭЭ сет организациями'!$H$59/'[7]Отпуск ЭЭ сет организациями'!$H$15</f>
        <v>1.7412518586869929E-2</v>
      </c>
      <c r="D27" s="17">
        <f>'[7]Отпуск ЭЭ сет организациями'!$I$59/'[7]Отпуск ЭЭ сет организациями'!$I$15</f>
        <v>1.3954535647444291E-2</v>
      </c>
      <c r="E27" s="17">
        <f>'[7]Отпуск ЭЭ сет организациями'!$J$59/'[7]Отпуск ЭЭ сет организациями'!$J$15</f>
        <v>0.17162803495180967</v>
      </c>
      <c r="F27" s="17">
        <f>'[7]Отпуск ЭЭ сет организациями'!$K$59/'[7]Отпуск ЭЭ сет организациями'!$K$35</f>
        <v>2.8967364406532943E-3</v>
      </c>
    </row>
    <row r="28" spans="2:6" x14ac:dyDescent="0.25">
      <c r="B28" s="39" t="s">
        <v>8</v>
      </c>
      <c r="C28" s="40"/>
      <c r="D28" s="40"/>
      <c r="E28" s="40"/>
      <c r="F28" s="41"/>
    </row>
    <row r="29" spans="2:6" ht="30" customHeight="1" x14ac:dyDescent="0.25">
      <c r="B29" s="37" t="s">
        <v>43</v>
      </c>
      <c r="C29" s="18">
        <f>'[8]Отпуск ЭЭ сет организациями'!$H$59*1000</f>
        <v>109020</v>
      </c>
      <c r="D29" s="19">
        <f>'[8]Отпуск ЭЭ сет организациями'!$I$59*1000</f>
        <v>51079</v>
      </c>
      <c r="E29" s="19">
        <f>'[8]Отпуск ЭЭ сет организациями'!$J$59*1000</f>
        <v>545105.17500000016</v>
      </c>
      <c r="F29" s="18">
        <f>'[8]Отпуск ЭЭ сет организациями'!$K$59*1000</f>
        <v>1123</v>
      </c>
    </row>
    <row r="30" spans="2:6" ht="29.25" customHeight="1" x14ac:dyDescent="0.25">
      <c r="B30" s="38"/>
      <c r="C30" s="17">
        <f>'[8]Отпуск ЭЭ сет организациями'!$H$59/'[8]Отпуск ЭЭ сет организациями'!$H$15</f>
        <v>1.8592679784664636E-2</v>
      </c>
      <c r="D30" s="17">
        <f>'[8]Отпуск ЭЭ сет организациями'!$I$59/'[8]Отпуск ЭЭ сет организациями'!$I$15</f>
        <v>1.4372632710985402E-2</v>
      </c>
      <c r="E30" s="17">
        <f>'[8]Отпуск ЭЭ сет организациями'!$J$59/'[8]Отпуск ЭЭ сет организациями'!$J$15</f>
        <v>0.17722410153295645</v>
      </c>
      <c r="F30" s="17">
        <f>'[8]Отпуск ЭЭ сет организациями'!$K$59/'[8]Отпуск ЭЭ сет организациями'!$K$35</f>
        <v>3.0824042203960187E-3</v>
      </c>
    </row>
    <row r="31" spans="2:6" x14ac:dyDescent="0.25">
      <c r="B31" s="39" t="s">
        <v>9</v>
      </c>
      <c r="C31" s="40"/>
      <c r="D31" s="40"/>
      <c r="E31" s="40"/>
      <c r="F31" s="41"/>
    </row>
    <row r="32" spans="2:6" ht="31.5" customHeight="1" x14ac:dyDescent="0.25">
      <c r="B32" s="37" t="s">
        <v>43</v>
      </c>
      <c r="C32" s="18">
        <f>'[9]Отпуск ЭЭ сет организациями'!$H$59*1000</f>
        <v>113180</v>
      </c>
      <c r="D32" s="19">
        <f>'[9]Отпуск ЭЭ сет организациями'!$I$59*1000</f>
        <v>54221</v>
      </c>
      <c r="E32" s="19">
        <f>'[9]Отпуск ЭЭ сет организациями'!$J$59*1000</f>
        <v>631611.75999999943</v>
      </c>
      <c r="F32" s="18">
        <f>'[9]Отпуск ЭЭ сет организациями'!$K$59*1000</f>
        <v>1339</v>
      </c>
    </row>
    <row r="33" spans="2:6" ht="29.25" customHeight="1" x14ac:dyDescent="0.25">
      <c r="B33" s="38"/>
      <c r="C33" s="17">
        <f>'[9]Отпуск ЭЭ сет организациями'!$H$59/'[9]Отпуск ЭЭ сет организациями'!$H$15</f>
        <v>1.9585211590541374E-2</v>
      </c>
      <c r="D33" s="17">
        <f>'[9]Отпуск ЭЭ сет организациями'!$I$59/'[9]Отпуск ЭЭ сет организациями'!$I$15</f>
        <v>1.3749614551297137E-2</v>
      </c>
      <c r="E33" s="17">
        <f>'[9]Отпуск ЭЭ сет организациями'!$J$59/'[9]Отпуск ЭЭ сет организациями'!$J$15</f>
        <v>0.20712569760390306</v>
      </c>
      <c r="F33" s="17">
        <f>'[9]Отпуск ЭЭ сет организациями'!$K$59/'[9]Отпуск ЭЭ сет организациями'!$K$35</f>
        <v>2.8938462003950671E-3</v>
      </c>
    </row>
    <row r="34" spans="2:6" x14ac:dyDescent="0.25">
      <c r="B34" s="39" t="s">
        <v>10</v>
      </c>
      <c r="C34" s="40"/>
      <c r="D34" s="40"/>
      <c r="E34" s="40"/>
      <c r="F34" s="41"/>
    </row>
    <row r="35" spans="2:6" ht="30.75" customHeight="1" x14ac:dyDescent="0.25">
      <c r="B35" s="37" t="s">
        <v>43</v>
      </c>
      <c r="C35" s="18">
        <f>'[10]Отпуск ЭЭ сет организациями'!$H$59*1000</f>
        <v>123401</v>
      </c>
      <c r="D35" s="19">
        <f>'[10]Отпуск ЭЭ сет организациями'!$I$59*1000</f>
        <v>61962</v>
      </c>
      <c r="E35" s="19">
        <f>'[10]Отпуск ЭЭ сет организациями'!$J$59*1000</f>
        <v>689631.55999999878</v>
      </c>
      <c r="F35" s="18">
        <f>'[10]Отпуск ЭЭ сет организациями'!$K$59*1000</f>
        <v>1446</v>
      </c>
    </row>
    <row r="36" spans="2:6" ht="30" customHeight="1" x14ac:dyDescent="0.25">
      <c r="B36" s="38"/>
      <c r="C36" s="17">
        <f>'[10]Отпуск ЭЭ сет организациями'!$H$59/'[10]Отпуск ЭЭ сет организациями'!$H$15</f>
        <v>1.9804231780174167E-2</v>
      </c>
      <c r="D36" s="17">
        <f>'[10]Отпуск ЭЭ сет организациями'!$I$59/'[10]Отпуск ЭЭ сет организациями'!$I$15</f>
        <v>1.3997365977739578E-2</v>
      </c>
      <c r="E36" s="17">
        <f>'[10]Отпуск ЭЭ сет организациями'!$J$59/'[10]Отпуск ЭЭ сет организациями'!$J$15</f>
        <v>0.20755831485482543</v>
      </c>
      <c r="F36" s="17">
        <f>'[10]Отпуск ЭЭ сет организациями'!$K$59/'[10]Отпуск ЭЭ сет организациями'!$K$35</f>
        <v>3.0824524042489237E-3</v>
      </c>
    </row>
    <row r="37" spans="2:6" x14ac:dyDescent="0.25">
      <c r="B37" s="39" t="s">
        <v>11</v>
      </c>
      <c r="C37" s="40"/>
      <c r="D37" s="40"/>
      <c r="E37" s="40"/>
      <c r="F37" s="41"/>
    </row>
    <row r="38" spans="2:6" ht="30" customHeight="1" x14ac:dyDescent="0.25">
      <c r="B38" s="37" t="s">
        <v>43</v>
      </c>
      <c r="C38" s="18">
        <f>'[11]Отпуск ЭЭ сет организациями'!$H$59*1000</f>
        <v>169610</v>
      </c>
      <c r="D38" s="19">
        <f>'[11]Отпуск ЭЭ сет организациями'!$I$59*1000</f>
        <v>71094</v>
      </c>
      <c r="E38" s="19">
        <f>'[11]Отпуск ЭЭ сет организациями'!$J$59*1000</f>
        <v>743161.15999999968</v>
      </c>
      <c r="F38" s="18">
        <f>'[11]Отпуск ЭЭ сет организациями'!$K$59*1000</f>
        <v>190</v>
      </c>
    </row>
    <row r="39" spans="2:6" ht="29.25" customHeight="1" x14ac:dyDescent="0.25">
      <c r="B39" s="38"/>
      <c r="C39" s="17">
        <f>'[11]Отпуск ЭЭ сет организациями'!$H$59/'[11]Отпуск ЭЭ сет организациями'!$H$15</f>
        <v>2.5978525480888377E-2</v>
      </c>
      <c r="D39" s="17">
        <f>'[11]Отпуск ЭЭ сет организациями'!$I$59/'[11]Отпуск ЭЭ сет организациями'!$I$15</f>
        <v>1.4487865745043805E-2</v>
      </c>
      <c r="E39" s="17">
        <f>'[11]Отпуск ЭЭ сет организациями'!$J$59/'[11]Отпуск ЭЭ сет организациями'!$J$15</f>
        <v>0.20600952434316233</v>
      </c>
      <c r="F39" s="17">
        <f>'[11]Отпуск ЭЭ сет организациями'!$K$59/'[11]Отпуск ЭЭ сет организациями'!$K$35</f>
        <v>4.6955782481044689E-4</v>
      </c>
    </row>
    <row r="40" spans="2:6" x14ac:dyDescent="0.25">
      <c r="B40" s="39" t="s">
        <v>12</v>
      </c>
      <c r="C40" s="40"/>
      <c r="D40" s="40"/>
      <c r="E40" s="40"/>
      <c r="F40" s="41"/>
    </row>
    <row r="41" spans="2:6" ht="30.75" customHeight="1" x14ac:dyDescent="0.25">
      <c r="B41" s="37" t="s">
        <v>43</v>
      </c>
      <c r="C41" s="18">
        <f>'[12]Отпуск ЭЭ сет организациями'!$H$59*1000</f>
        <v>404523</v>
      </c>
      <c r="D41" s="19">
        <f>'[12]Отпуск ЭЭ сет организациями'!$I$59*1000</f>
        <v>81145</v>
      </c>
      <c r="E41" s="19">
        <f>'[12]Отпуск ЭЭ сет организациями'!$J$59*1000</f>
        <v>1012960.5650000034</v>
      </c>
      <c r="F41" s="18">
        <f>'[12]Отпуск ЭЭ сет организациями'!$K$59*1000</f>
        <v>231</v>
      </c>
    </row>
    <row r="42" spans="2:6" ht="32.25" customHeight="1" x14ac:dyDescent="0.25">
      <c r="B42" s="38"/>
      <c r="C42" s="17">
        <f>'[12]Отпуск ЭЭ сет организациями'!$H$59/'[12]Отпуск ЭЭ сет организациями'!$H$15</f>
        <v>5.4252613164248266E-2</v>
      </c>
      <c r="D42" s="17">
        <f>'[12]Отпуск ЭЭ сет организациями'!$I$59/'[12]Отпуск ЭЭ сет организациями'!$I$15</f>
        <v>1.4955814502559969E-2</v>
      </c>
      <c r="E42" s="17">
        <f>'[12]Отпуск ЭЭ сет организациями'!$J$59/'[12]Отпуск ЭЭ сет организациями'!$J$15</f>
        <v>0.25529256489951141</v>
      </c>
      <c r="F42" s="17">
        <f>'[12]Отпуск ЭЭ сет организациями'!$K$59/'[12]Отпуск ЭЭ сет организациями'!$K$35</f>
        <v>5.3966918979534621E-4</v>
      </c>
    </row>
  </sheetData>
  <mergeCells count="24"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2022-01-27T06:49:45Z</dcterms:modified>
</cp:coreProperties>
</file>