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-795" yWindow="405" windowWidth="22890" windowHeight="12480"/>
  </bookViews>
  <sheets>
    <sheet name="2021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calcPr calcId="145621"/>
</workbook>
</file>

<file path=xl/calcChain.xml><?xml version="1.0" encoding="utf-8"?>
<calcChain xmlns="http://schemas.openxmlformats.org/spreadsheetml/2006/main">
  <c r="J45" i="3" l="1"/>
  <c r="L45" i="3"/>
  <c r="N45" i="3"/>
  <c r="N44" i="3"/>
  <c r="M45" i="3"/>
  <c r="M44" i="3"/>
  <c r="L44" i="3"/>
  <c r="K45" i="3"/>
  <c r="K44" i="3"/>
  <c r="N42" i="3"/>
  <c r="M42" i="3"/>
  <c r="L42" i="3"/>
  <c r="K42" i="3"/>
  <c r="K43" i="3"/>
  <c r="N43" i="3"/>
  <c r="M43" i="3"/>
  <c r="L43" i="3"/>
  <c r="J44" i="3" l="1"/>
  <c r="I45" i="3"/>
  <c r="I44" i="3"/>
  <c r="H45" i="3"/>
  <c r="H44" i="3"/>
  <c r="G45" i="3"/>
  <c r="G44" i="3"/>
  <c r="J42" i="3"/>
  <c r="I42" i="3"/>
  <c r="H42" i="3"/>
  <c r="G42" i="3"/>
  <c r="J43" i="3"/>
  <c r="I43" i="3"/>
  <c r="H43" i="3"/>
  <c r="G43" i="3"/>
  <c r="E45" i="3" l="1"/>
  <c r="F45" i="3"/>
  <c r="F44" i="3"/>
  <c r="E44" i="3"/>
  <c r="C45" i="3"/>
  <c r="D45" i="3"/>
  <c r="D44" i="3"/>
  <c r="C44" i="3"/>
  <c r="F42" i="3"/>
  <c r="F43" i="3" s="1"/>
  <c r="E42" i="3"/>
  <c r="D42" i="3"/>
  <c r="C42" i="3"/>
  <c r="E43" i="3"/>
  <c r="D43" i="3"/>
  <c r="C43" i="3"/>
  <c r="N34" i="3" l="1"/>
  <c r="N33" i="3"/>
  <c r="M34" i="3"/>
  <c r="M33" i="3"/>
  <c r="L34" i="3"/>
  <c r="L33" i="3"/>
  <c r="K34" i="3"/>
  <c r="K33" i="3"/>
  <c r="N31" i="3"/>
  <c r="M31" i="3"/>
  <c r="L31" i="3"/>
  <c r="K31" i="3"/>
  <c r="N32" i="3"/>
  <c r="M32" i="3"/>
  <c r="L32" i="3"/>
  <c r="K32" i="3"/>
  <c r="J34" i="3" l="1"/>
  <c r="J33" i="3"/>
  <c r="I34" i="3"/>
  <c r="I33" i="3"/>
  <c r="H34" i="3"/>
  <c r="H33" i="3"/>
  <c r="G34" i="3"/>
  <c r="G33" i="3"/>
  <c r="J31" i="3"/>
  <c r="I31" i="3"/>
  <c r="I32" i="3" s="1"/>
  <c r="H31" i="3"/>
  <c r="G31" i="3"/>
  <c r="J32" i="3"/>
  <c r="H32" i="3"/>
  <c r="G32" i="3"/>
  <c r="F34" i="3" l="1"/>
  <c r="F33" i="3"/>
  <c r="E33" i="3"/>
  <c r="D33" i="3"/>
  <c r="C34" i="3"/>
  <c r="C33" i="3"/>
  <c r="F31" i="3"/>
  <c r="E31" i="3"/>
  <c r="D31" i="3"/>
  <c r="C31" i="3"/>
  <c r="E34" i="3"/>
  <c r="D34" i="3"/>
  <c r="F32" i="3"/>
  <c r="E32" i="3"/>
  <c r="D32" i="3"/>
  <c r="C32" i="3"/>
  <c r="N23" i="3" l="1"/>
  <c r="M23" i="3"/>
  <c r="L23" i="3"/>
  <c r="K23" i="3"/>
  <c r="N22" i="3"/>
  <c r="M22" i="3"/>
  <c r="L22" i="3"/>
  <c r="K22" i="3"/>
  <c r="N20" i="3"/>
  <c r="M20" i="3"/>
  <c r="M21" i="3" s="1"/>
  <c r="L20" i="3"/>
  <c r="L21" i="3" s="1"/>
  <c r="K20" i="3"/>
  <c r="N21" i="3"/>
  <c r="K21" i="3"/>
  <c r="J23" i="3" l="1"/>
  <c r="I23" i="3"/>
  <c r="H23" i="3"/>
  <c r="G23" i="3"/>
  <c r="J22" i="3"/>
  <c r="I22" i="3"/>
  <c r="H22" i="3"/>
  <c r="G22" i="3"/>
  <c r="J20" i="3"/>
  <c r="I20" i="3"/>
  <c r="H20" i="3"/>
  <c r="G20" i="3"/>
  <c r="J21" i="3"/>
  <c r="I21" i="3"/>
  <c r="H21" i="3"/>
  <c r="G21" i="3"/>
  <c r="F23" i="3" l="1"/>
  <c r="E23" i="3"/>
  <c r="D23" i="3"/>
  <c r="C23" i="3"/>
  <c r="F22" i="3"/>
  <c r="E22" i="3"/>
  <c r="D22" i="3"/>
  <c r="C22" i="3"/>
  <c r="F20" i="3"/>
  <c r="F21" i="3"/>
  <c r="E20" i="3"/>
  <c r="E21" i="3" s="1"/>
  <c r="D20" i="3"/>
  <c r="D21" i="3" s="1"/>
  <c r="C20" i="3"/>
  <c r="C21" i="3"/>
  <c r="N12" i="3" l="1"/>
  <c r="M12" i="3"/>
  <c r="L12" i="3"/>
  <c r="K12" i="3"/>
  <c r="N11" i="3"/>
  <c r="M11" i="3"/>
  <c r="L11" i="3"/>
  <c r="K11" i="3"/>
  <c r="N9" i="3"/>
  <c r="M9" i="3"/>
  <c r="L9" i="3"/>
  <c r="K9" i="3"/>
  <c r="N10" i="3"/>
  <c r="M10" i="3"/>
  <c r="L10" i="3"/>
  <c r="K10" i="3"/>
  <c r="J12" i="3" l="1"/>
  <c r="I12" i="3"/>
  <c r="H12" i="3"/>
  <c r="G12" i="3"/>
  <c r="J11" i="3"/>
  <c r="I11" i="3"/>
  <c r="H11" i="3"/>
  <c r="G11" i="3"/>
  <c r="J9" i="3"/>
  <c r="I9" i="3"/>
  <c r="H9" i="3"/>
  <c r="G9" i="3"/>
  <c r="J10" i="3"/>
  <c r="I10" i="3"/>
  <c r="H10" i="3"/>
  <c r="G10" i="3"/>
  <c r="F12" i="3" l="1"/>
  <c r="E12" i="3"/>
  <c r="D12" i="3"/>
  <c r="C12" i="3"/>
  <c r="F11" i="3"/>
  <c r="E11" i="3"/>
  <c r="D11" i="3"/>
  <c r="C11" i="3"/>
  <c r="F9" i="3"/>
  <c r="E9" i="3"/>
  <c r="D9" i="3"/>
  <c r="C9" i="3"/>
  <c r="C10" i="3" l="1"/>
  <c r="D10" i="3"/>
  <c r="E10" i="3"/>
  <c r="F10" i="3"/>
</calcChain>
</file>

<file path=xl/sharedStrings.xml><?xml version="1.0" encoding="utf-8"?>
<sst xmlns="http://schemas.openxmlformats.org/spreadsheetml/2006/main" count="108" uniqueCount="33">
  <si>
    <t>Наименование</t>
  </si>
  <si>
    <t>НН</t>
  </si>
  <si>
    <t>СН2</t>
  </si>
  <si>
    <t>СН1</t>
  </si>
  <si>
    <t>ВН</t>
  </si>
  <si>
    <t>Объем потерь электроэнергии в сетях сетевой организации в абсолютном и относительном выражении по уровням напряжения, используемым для целей ценообразования; тыс кВт*ч</t>
  </si>
  <si>
    <t>Размер фактических потерь, оплачиваемых покупателями при осуществлении расчетов за электрическую энергию по уровням напряжения; тыс кВт*ч</t>
  </si>
  <si>
    <t>Затраты на оплату потерь, тыс. руб. (с НДС)</t>
  </si>
  <si>
    <t>-</t>
  </si>
  <si>
    <t>ООО «Техносервис-ПЭ»</t>
  </si>
  <si>
    <t>Январь</t>
  </si>
  <si>
    <t>Февраль</t>
  </si>
  <si>
    <t>№ п/п</t>
  </si>
  <si>
    <t>Отпуск электроэнергии в сеть и отпуск электроэнергии   из сети, используемый для ценообразования,  потребителям электрической энергии и территориальным сетевым организациям, присоединенным к сетям сетевой организации;тыс. кВт*ч</t>
  </si>
  <si>
    <t>Объем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ценообразования; тыс кВт*ч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</si>
  <si>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</si>
  <si>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</si>
  <si>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</si>
  <si>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</si>
  <si>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</si>
  <si>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</si>
  <si>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</si>
  <si>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</si>
  <si>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</si>
  <si>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</si>
  <si>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  - о балансе электрической энергии и мощности, в том числе об отпуске электроэнергии в сеть и отпуске электроэнергии из сети сетевой компании по уровням напряжений, используемым для ценообразования, потребителям электрической энергии и территориальным сетевым организациям, присоединенным к сетям сетевой организации, об объеме переданной электроэнергии по договорам об оказании услуг по передаче электроэнергии потребителям сетевой организации в разрезе уровней напряжений, используемых для ценообразования, а также о потерях электроэнергии в сетях сетевой организации в абсолютном и относительном выражении по уровням напряжения, используемым для целей ценообразования;</t>
  </si>
  <si>
    <t>Пункт 19 г 2 (Постановление №24)</t>
  </si>
  <si>
    <t>Нормативные потери на 2021 год, МВт</t>
  </si>
  <si>
    <t>4 квартал 2021 года</t>
  </si>
  <si>
    <t>3 квартал 2021 года</t>
  </si>
  <si>
    <t>2 квартал 2021 года</t>
  </si>
  <si>
    <t>Информация  о  балансе электрической энергии в 2021 году:</t>
  </si>
  <si>
    <t>1 квартал 2021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</si>
</sst>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.000"/>
  </numFmts>
  <fonts count="10" x14ac:knownFonts="1">
    <font>
      <sz val="11"/>
      <color theme="1"/>
      <name val="Calibri"/>
      <family val="2"/>
      <scheme val="minor"/>
    </font>
    <font>
      <u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9"/>
      <name val="Tahoma"/>
      <family val="2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9" fontId="6" fillId="0" borderId="0" applyBorder="0">
      <alignment vertical="top"/>
    </xf>
  </cellStyleXfs>
  <cellXfs count="56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5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6" xfId="0" applyNumberFormat="1" applyFont="1" applyBorder="1" applyAlignment="1">
      <alignment horizontal="center" vertical="center" wrapText="1"/>
    </xf>
    <xf numFmtId="164" fontId="8" fillId="0" borderId="3" xfId="0" applyNumberFormat="1" applyFont="1" applyBorder="1" applyAlignment="1">
      <alignment horizontal="center" vertical="center" wrapText="1"/>
    </xf>
    <xf numFmtId="164" fontId="8" fillId="0" borderId="5" xfId="0" applyNumberFormat="1" applyFont="1" applyFill="1" applyBorder="1" applyAlignment="1">
      <alignment horizontal="center" vertical="center" wrapText="1"/>
    </xf>
    <xf numFmtId="164" fontId="8" fillId="0" borderId="6" xfId="0" applyNumberFormat="1" applyFont="1" applyFill="1" applyBorder="1" applyAlignment="1">
      <alignment horizontal="center" vertical="center" wrapText="1"/>
    </xf>
    <xf numFmtId="164" fontId="8" fillId="0" borderId="3" xfId="0" applyNumberFormat="1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0" fillId="0" borderId="0" xfId="0" applyAlignment="1">
      <alignment horizontal="center" wrapText="1"/>
    </xf>
    <xf numFmtId="0" fontId="0" fillId="0" borderId="2" xfId="0" applyBorder="1" applyAlignment="1">
      <alignment horizont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7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103;&#1085;&#1074;&#1072;&#1088;&#1100;%20%202021/46EP.STX(v1.0)%20&#1103;&#1085;&#1074;&#1072;&#1088;&#1100;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92;&#1077;&#1074;&#1088;&#1072;&#1083;&#1100;%20%202021/46EP.STX(v1.0)%20&#1092;&#1077;&#1074;&#1088;&#1072;&#1083;&#1100;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4;&#1072;&#1088;&#1090;%20%202021/46EP.STX(v1.0)%20&#1084;&#1072;&#1088;&#1090;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72;&#1087;&#1088;&#1077;&#1083;&#1100;%202021/46EP.STX(v1.0)%20&#1072;&#1087;&#1088;&#1077;&#1083;&#1100;.xlsb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4;&#1072;&#1081;%202021/46EP.STX(v1.0)%20&#1084;&#1072;&#1081;.xlsb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0;&#1102;&#1085;&#1100;%202021/46EP.STX(v1.0)%20&#1080;&#1102;&#1085;&#1100;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0;&#1102;&#1083;&#1100;%202021/46EP.STX(v1.0)%20&#1080;&#1102;&#1083;&#1100;.xlsb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72;&#1074;&#1075;&#1091;&#1089;&#1090;%202021/46EP.STX(v1.0)%20&#1072;&#1074;&#1075;&#1091;&#1089;&#1090;.xlsb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9;&#1077;&#1085;&#1090;&#1103;&#1073;&#1088;&#1100;%202021/46EP.STX(v1.0)%20&#1089;&#1077;&#1085;&#1090;&#1103;&#1073;&#1088;&#1100;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6;&#1082;&#1090;&#1103;&#1073;&#1088;&#1100;%202021/46EP.STX(v1.0)%20&#1086;&#1082;&#1090;&#1103;&#1073;&#1088;&#1100;.xlsb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85;&#1086;&#1103;&#1073;&#1088;&#1100;%202021/46EP.STX(v1.0)%20&#1085;&#1086;&#1103;&#1073;&#1088;&#1100;.xlsb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54;&#1090;&#1095;&#1077;&#1090;&#1099;%20&#1057;&#1054;/&#1054;&#1090;&#1095;&#1077;&#1090;%20&#1076;&#1077;&#1082;&#1072;&#1073;&#1088;&#1100;%202021/46EP.STX(v1.0)%20&#1076;&#1077;&#1082;&#1072;&#1073;&#1088;&#1100;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6353.8360000000002</v>
          </cell>
          <cell r="I15">
            <v>4644.7480000000005</v>
          </cell>
          <cell r="J15">
            <v>3640.2739331353564</v>
          </cell>
        </row>
        <row r="35">
          <cell r="K35">
            <v>650.86500000000001</v>
          </cell>
        </row>
        <row r="59">
          <cell r="H59">
            <v>125.80200000000001</v>
          </cell>
          <cell r="I59">
            <v>68.483999999999995</v>
          </cell>
          <cell r="J59">
            <v>522.41084000000001</v>
          </cell>
          <cell r="K59">
            <v>2.9969999999999999</v>
          </cell>
        </row>
        <row r="119">
          <cell r="H119">
            <v>5872.7449999999999</v>
          </cell>
          <cell r="I119">
            <v>1070.873</v>
          </cell>
          <cell r="J119">
            <v>6327.6779999999999</v>
          </cell>
          <cell r="K119">
            <v>647.86800000000005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5886.326</v>
          </cell>
          <cell r="I15">
            <v>4522.3850000000002</v>
          </cell>
          <cell r="J15">
            <v>3543.3914325270111</v>
          </cell>
        </row>
        <row r="35">
          <cell r="K35">
            <v>598.36199999999997</v>
          </cell>
        </row>
        <row r="59">
          <cell r="H59">
            <v>99.551000000000002</v>
          </cell>
          <cell r="I59">
            <v>68.671999999999997</v>
          </cell>
          <cell r="J59">
            <v>534.50174500000071</v>
          </cell>
          <cell r="K59">
            <v>2.3980000000000001</v>
          </cell>
        </row>
        <row r="119">
          <cell r="H119">
            <v>5404.1750000000002</v>
          </cell>
          <cell r="I119">
            <v>1134.0429999999999</v>
          </cell>
          <cell r="J119">
            <v>6112.7979999999998</v>
          </cell>
          <cell r="K119">
            <v>595.96399999999994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6208.3879999999999</v>
          </cell>
          <cell r="I15">
            <v>4540.7350000000006</v>
          </cell>
          <cell r="J15">
            <v>3427.7385847545575</v>
          </cell>
        </row>
        <row r="35">
          <cell r="K35">
            <v>598.03499999999997</v>
          </cell>
        </row>
        <row r="59">
          <cell r="H59">
            <v>114.446</v>
          </cell>
          <cell r="I59">
            <v>66.837999999999994</v>
          </cell>
          <cell r="J59">
            <v>524.27895999999873</v>
          </cell>
          <cell r="K59">
            <v>2.173</v>
          </cell>
        </row>
        <row r="119">
          <cell r="H119">
            <v>5671.7550000000001</v>
          </cell>
          <cell r="I119">
            <v>1178.7560000000001</v>
          </cell>
          <cell r="J119">
            <v>6022.7530000000006</v>
          </cell>
          <cell r="K119">
            <v>595.86400000000003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5866.83</v>
          </cell>
          <cell r="I15">
            <v>3699.6130000000003</v>
          </cell>
          <cell r="J15">
            <v>2819.2208719129153</v>
          </cell>
        </row>
        <row r="35">
          <cell r="K35">
            <v>477.18</v>
          </cell>
        </row>
        <row r="59">
          <cell r="H59">
            <v>117.90600000000001</v>
          </cell>
          <cell r="I59">
            <v>46.718000000000004</v>
          </cell>
          <cell r="J59">
            <v>361.56412500000152</v>
          </cell>
          <cell r="K59">
            <v>1.452</v>
          </cell>
        </row>
        <row r="119">
          <cell r="H119">
            <v>5360.652</v>
          </cell>
          <cell r="I119">
            <v>1011.377</v>
          </cell>
          <cell r="J119">
            <v>5010.2669999999998</v>
          </cell>
          <cell r="K119">
            <v>475.72800000000001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5793.7640000000001</v>
          </cell>
          <cell r="I15">
            <v>3189.1460000000002</v>
          </cell>
          <cell r="J15">
            <v>2762.8833355887873</v>
          </cell>
        </row>
        <row r="35">
          <cell r="K35">
            <v>398.09100000000001</v>
          </cell>
        </row>
        <row r="59">
          <cell r="H59">
            <v>112.735</v>
          </cell>
          <cell r="I59">
            <v>43.329000000000001</v>
          </cell>
          <cell r="J59">
            <v>523.41671999999903</v>
          </cell>
          <cell r="K59">
            <v>1.099</v>
          </cell>
        </row>
        <row r="119">
          <cell r="H119">
            <v>5348.2380000000003</v>
          </cell>
          <cell r="I119">
            <v>620.904</v>
          </cell>
          <cell r="J119">
            <v>4699.08</v>
          </cell>
          <cell r="K119">
            <v>396.99099999999999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6246.5720000000001</v>
          </cell>
          <cell r="I15">
            <v>3207.5520000000001</v>
          </cell>
          <cell r="J15">
            <v>2743.0198770451557</v>
          </cell>
        </row>
        <row r="35">
          <cell r="K35">
            <v>359.17200000000003</v>
          </cell>
        </row>
        <row r="59">
          <cell r="H59">
            <v>111.03700000000001</v>
          </cell>
          <cell r="I59">
            <v>45.762999999999998</v>
          </cell>
          <cell r="J59">
            <v>355.59232000000111</v>
          </cell>
          <cell r="K59">
            <v>1.008</v>
          </cell>
        </row>
        <row r="119">
          <cell r="H119">
            <v>5777.2739999999994</v>
          </cell>
          <cell r="I119">
            <v>634.697</v>
          </cell>
          <cell r="J119">
            <v>4913.6090000000004</v>
          </cell>
          <cell r="K119">
            <v>358.16399999999999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6345.2049999999999</v>
          </cell>
        </row>
        <row r="35">
          <cell r="K35">
            <v>343.49</v>
          </cell>
        </row>
        <row r="59">
          <cell r="H59">
            <v>110.486</v>
          </cell>
          <cell r="I59">
            <v>44.497999999999998</v>
          </cell>
          <cell r="J59">
            <v>476.42615999999981</v>
          </cell>
          <cell r="K59">
            <v>0.995</v>
          </cell>
        </row>
        <row r="119">
          <cell r="H119">
            <v>5876.0859999999993</v>
          </cell>
          <cell r="I119">
            <v>718.73400000000004</v>
          </cell>
          <cell r="J119">
            <v>4740.192</v>
          </cell>
          <cell r="K119">
            <v>342.495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5863.598</v>
          </cell>
          <cell r="I15">
            <v>3553.9070000000002</v>
          </cell>
          <cell r="J15">
            <v>3075.7959571239967</v>
          </cell>
        </row>
        <row r="35">
          <cell r="K35">
            <v>364.32600000000002</v>
          </cell>
        </row>
        <row r="59">
          <cell r="H59">
            <v>109.02</v>
          </cell>
          <cell r="I59">
            <v>51.079000000000001</v>
          </cell>
          <cell r="J59">
            <v>545.10517500000014</v>
          </cell>
          <cell r="K59">
            <v>1.123</v>
          </cell>
        </row>
        <row r="119">
          <cell r="H119">
            <v>5390.9160000000002</v>
          </cell>
          <cell r="I119">
            <v>676.45500000000004</v>
          </cell>
          <cell r="J119">
            <v>5356.4</v>
          </cell>
          <cell r="K119">
            <v>363.20299999999997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5778.8499999999995</v>
          </cell>
          <cell r="I15">
            <v>3943.4559999999997</v>
          </cell>
          <cell r="J15">
            <v>3049.4128314675008</v>
          </cell>
        </row>
        <row r="35">
          <cell r="K35">
            <v>462.70600000000002</v>
          </cell>
        </row>
        <row r="59">
          <cell r="H59">
            <v>113.18</v>
          </cell>
          <cell r="I59">
            <v>54.220999999999997</v>
          </cell>
          <cell r="J59">
            <v>631.61175999999944</v>
          </cell>
          <cell r="K59">
            <v>1.339</v>
          </cell>
        </row>
        <row r="119">
          <cell r="H119">
            <v>5264.9780000000001</v>
          </cell>
          <cell r="I119">
            <v>800.3</v>
          </cell>
          <cell r="J119">
            <v>5444.7219999999998</v>
          </cell>
          <cell r="K119">
            <v>461.36699999999996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6231.0419999999995</v>
          </cell>
          <cell r="I15">
            <v>4426.6899999999996</v>
          </cell>
          <cell r="J15">
            <v>3322.5918242897405</v>
          </cell>
        </row>
        <row r="35">
          <cell r="K35">
            <v>469.10700000000003</v>
          </cell>
        </row>
        <row r="59">
          <cell r="H59">
            <v>123.401</v>
          </cell>
          <cell r="I59">
            <v>61.962000000000003</v>
          </cell>
          <cell r="J59">
            <v>689.63155999999879</v>
          </cell>
          <cell r="K59">
            <v>1.446</v>
          </cell>
        </row>
        <row r="119">
          <cell r="H119">
            <v>5710.42</v>
          </cell>
          <cell r="I119">
            <v>1105.25</v>
          </cell>
          <cell r="J119">
            <v>5820.5519999999997</v>
          </cell>
          <cell r="K119">
            <v>467.66099999999994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6528.8540000000003</v>
          </cell>
          <cell r="I15">
            <v>4907.1409999999996</v>
          </cell>
          <cell r="J15">
            <v>3607.4116590943236</v>
          </cell>
        </row>
        <row r="59">
          <cell r="H59">
            <v>169.61</v>
          </cell>
          <cell r="I59">
            <v>71.093999999999994</v>
          </cell>
          <cell r="J59">
            <v>743.16115999999965</v>
          </cell>
          <cell r="K59">
            <v>0.19</v>
          </cell>
        </row>
        <row r="119">
          <cell r="H119">
            <v>5989.5450000000001</v>
          </cell>
          <cell r="I119">
            <v>1268.982</v>
          </cell>
          <cell r="J119">
            <v>6396.3780000000006</v>
          </cell>
          <cell r="K119">
            <v>404.44600000000003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"/>
      <sheetName val="Лог обновления"/>
      <sheetName val="Титульный"/>
      <sheetName val="Отпуск ЭЭ сет организациями"/>
      <sheetName val="Комментарии"/>
      <sheetName val="Проверка"/>
      <sheetName val="Statistic"/>
      <sheetName val="TEHSHEET"/>
      <sheetName val="et_union"/>
      <sheetName val="AllSheetsInThisWorkbook"/>
      <sheetName val="mod_01"/>
      <sheetName val="mod_11"/>
      <sheetName val="modComm"/>
      <sheetName val="modListProv"/>
      <sheetName val="modButton"/>
      <sheetName val="modInstruction"/>
      <sheetName val="modHTTP"/>
      <sheetName val="REESTR_ORG"/>
      <sheetName val="REESTR_FIL"/>
      <sheetName val="REESTR_MO"/>
      <sheetName val="REESTR_EGRUL"/>
      <sheetName val="modfrmRegion"/>
      <sheetName val="modfrmReestr"/>
      <sheetName val="modfrmFindEGRUL"/>
      <sheetName val="modfrmCheckUpdates"/>
      <sheetName val="modReestr"/>
      <sheetName val="modUpdTemplMain"/>
      <sheetName val="modHyperlink"/>
      <sheetName val="modClassifierValidate"/>
    </sheetNames>
    <sheetDataSet>
      <sheetData sheetId="0"/>
      <sheetData sheetId="1"/>
      <sheetData sheetId="2"/>
      <sheetData sheetId="3">
        <row r="15">
          <cell r="H15">
            <v>7456.2860000000001</v>
          </cell>
          <cell r="I15">
            <v>5425.6490000000003</v>
          </cell>
          <cell r="J15">
            <v>3967.8420145088289</v>
          </cell>
        </row>
        <row r="35">
          <cell r="K35">
            <v>428.04</v>
          </cell>
        </row>
        <row r="59">
          <cell r="H59">
            <v>404.52300000000002</v>
          </cell>
          <cell r="I59">
            <v>81.144999999999996</v>
          </cell>
          <cell r="J59">
            <v>1012.9605650000034</v>
          </cell>
          <cell r="K59">
            <v>0.23100000000000001</v>
          </cell>
        </row>
        <row r="119">
          <cell r="H119">
            <v>6649.8090000000002</v>
          </cell>
          <cell r="I119">
            <v>1429.0640000000001</v>
          </cell>
          <cell r="J119">
            <v>6844.2349999999997</v>
          </cell>
          <cell r="K119">
            <v>427.80899999999997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8"/>
  <sheetViews>
    <sheetView tabSelected="1" zoomScale="124" zoomScaleNormal="124" workbookViewId="0">
      <selection activeCell="K48" sqref="K48:N48"/>
    </sheetView>
  </sheetViews>
  <sheetFormatPr defaultRowHeight="15" x14ac:dyDescent="0.25"/>
  <cols>
    <col min="1" max="1" width="5" customWidth="1"/>
    <col min="2" max="2" width="54.5703125" customWidth="1"/>
    <col min="3" max="3" width="7.42578125" customWidth="1"/>
    <col min="4" max="4" width="8.5703125" customWidth="1"/>
    <col min="5" max="5" width="8" customWidth="1"/>
    <col min="6" max="8" width="7.42578125" customWidth="1"/>
    <col min="9" max="9" width="7.85546875" customWidth="1"/>
    <col min="10" max="11" width="7.42578125" customWidth="1"/>
    <col min="12" max="12" width="8.85546875" customWidth="1"/>
    <col min="13" max="13" width="8" customWidth="1"/>
    <col min="14" max="14" width="7.42578125" customWidth="1"/>
  </cols>
  <sheetData>
    <row r="1" spans="1:14" ht="97.5" customHeight="1" x14ac:dyDescent="0.25">
      <c r="B1" s="55" t="s">
        <v>25</v>
      </c>
      <c r="C1" s="55"/>
      <c r="D1" s="55"/>
      <c r="E1" s="55"/>
      <c r="F1" s="55"/>
      <c r="G1" s="55"/>
    </row>
    <row r="2" spans="1:14" x14ac:dyDescent="0.25">
      <c r="B2" t="s">
        <v>26</v>
      </c>
    </row>
    <row r="3" spans="1:14" ht="18.75" x14ac:dyDescent="0.25">
      <c r="B3" s="1" t="s">
        <v>9</v>
      </c>
    </row>
    <row r="4" spans="1:14" ht="15.75" x14ac:dyDescent="0.25">
      <c r="B4" s="2" t="s">
        <v>31</v>
      </c>
    </row>
    <row r="5" spans="1:14" ht="15.75" x14ac:dyDescent="0.25">
      <c r="B5" s="2"/>
    </row>
    <row r="6" spans="1:14" ht="15.75" customHeight="1" x14ac:dyDescent="0.25">
      <c r="A6" s="47" t="s">
        <v>32</v>
      </c>
      <c r="B6" s="48"/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9"/>
    </row>
    <row r="7" spans="1:14" x14ac:dyDescent="0.25">
      <c r="A7" s="50" t="s">
        <v>12</v>
      </c>
      <c r="B7" s="52" t="s">
        <v>0</v>
      </c>
      <c r="C7" s="54" t="s">
        <v>10</v>
      </c>
      <c r="D7" s="54"/>
      <c r="E7" s="54"/>
      <c r="F7" s="54"/>
      <c r="G7" s="54" t="s">
        <v>11</v>
      </c>
      <c r="H7" s="54"/>
      <c r="I7" s="54"/>
      <c r="J7" s="54"/>
      <c r="K7" s="54" t="s">
        <v>15</v>
      </c>
      <c r="L7" s="54"/>
      <c r="M7" s="54"/>
      <c r="N7" s="54"/>
    </row>
    <row r="8" spans="1:14" ht="15.75" x14ac:dyDescent="0.25">
      <c r="A8" s="51"/>
      <c r="B8" s="53"/>
      <c r="C8" s="3" t="s">
        <v>4</v>
      </c>
      <c r="D8" s="4" t="s">
        <v>3</v>
      </c>
      <c r="E8" s="4" t="s">
        <v>2</v>
      </c>
      <c r="F8" s="4" t="s">
        <v>1</v>
      </c>
      <c r="G8" s="4" t="s">
        <v>4</v>
      </c>
      <c r="H8" s="4" t="s">
        <v>3</v>
      </c>
      <c r="I8" s="4" t="s">
        <v>2</v>
      </c>
      <c r="J8" s="4" t="s">
        <v>1</v>
      </c>
      <c r="K8" s="4" t="s">
        <v>4</v>
      </c>
      <c r="L8" s="4" t="s">
        <v>3</v>
      </c>
      <c r="M8" s="4" t="s">
        <v>2</v>
      </c>
      <c r="N8" s="4" t="s">
        <v>1</v>
      </c>
    </row>
    <row r="9" spans="1:14" ht="63.75" x14ac:dyDescent="0.25">
      <c r="A9" s="9">
        <v>1</v>
      </c>
      <c r="B9" s="10" t="s">
        <v>13</v>
      </c>
      <c r="C9" s="5">
        <f>'[1]Отпуск ЭЭ сет организациями'!$H$119</f>
        <v>5872.7449999999999</v>
      </c>
      <c r="D9" s="5">
        <f>'[1]Отпуск ЭЭ сет организациями'!$I$119</f>
        <v>1070.873</v>
      </c>
      <c r="E9" s="5">
        <f>'[1]Отпуск ЭЭ сет организациями'!$J$119</f>
        <v>6327.6779999999999</v>
      </c>
      <c r="F9" s="5">
        <f>'[1]Отпуск ЭЭ сет организациями'!$K$119</f>
        <v>647.86800000000005</v>
      </c>
      <c r="G9" s="5">
        <f>'[2]Отпуск ЭЭ сет организациями'!$H$119</f>
        <v>5404.1750000000002</v>
      </c>
      <c r="H9" s="5">
        <f>'[2]Отпуск ЭЭ сет организациями'!$I$119</f>
        <v>1134.0429999999999</v>
      </c>
      <c r="I9" s="5">
        <f>'[2]Отпуск ЭЭ сет организациями'!$J$119</f>
        <v>6112.7979999999998</v>
      </c>
      <c r="J9" s="5">
        <f>'[2]Отпуск ЭЭ сет организациями'!$K$119</f>
        <v>595.96399999999994</v>
      </c>
      <c r="K9" s="5">
        <f>'[3]Отпуск ЭЭ сет организациями'!$H$119</f>
        <v>5671.7550000000001</v>
      </c>
      <c r="L9" s="5">
        <f>'[3]Отпуск ЭЭ сет организациями'!$I$119</f>
        <v>1178.7560000000001</v>
      </c>
      <c r="M9" s="5">
        <f>'[3]Отпуск ЭЭ сет организациями'!$J$119</f>
        <v>6022.7530000000006</v>
      </c>
      <c r="N9" s="5">
        <f>'[3]Отпуск ЭЭ сет организациями'!$K$119</f>
        <v>595.86400000000003</v>
      </c>
    </row>
    <row r="10" spans="1:14" ht="51.75" customHeight="1" x14ac:dyDescent="0.25">
      <c r="A10" s="9">
        <v>2</v>
      </c>
      <c r="B10" s="10" t="s">
        <v>14</v>
      </c>
      <c r="C10" s="6">
        <f t="shared" ref="C10:F10" si="0">C9</f>
        <v>5872.7449999999999</v>
      </c>
      <c r="D10" s="5">
        <f t="shared" si="0"/>
        <v>1070.873</v>
      </c>
      <c r="E10" s="5">
        <f t="shared" si="0"/>
        <v>6327.6779999999999</v>
      </c>
      <c r="F10" s="5">
        <f t="shared" si="0"/>
        <v>647.86800000000005</v>
      </c>
      <c r="G10" s="27">
        <f t="shared" ref="G10:J10" si="1">G9</f>
        <v>5404.1750000000002</v>
      </c>
      <c r="H10" s="5">
        <f t="shared" si="1"/>
        <v>1134.0429999999999</v>
      </c>
      <c r="I10" s="5">
        <f t="shared" si="1"/>
        <v>6112.7979999999998</v>
      </c>
      <c r="J10" s="5">
        <f t="shared" si="1"/>
        <v>595.96399999999994</v>
      </c>
      <c r="K10" s="28">
        <f t="shared" ref="K10:N10" si="2">K9</f>
        <v>5671.7550000000001</v>
      </c>
      <c r="L10" s="5">
        <f t="shared" si="2"/>
        <v>1178.7560000000001</v>
      </c>
      <c r="M10" s="5">
        <f t="shared" si="2"/>
        <v>6022.7530000000006</v>
      </c>
      <c r="N10" s="5">
        <f t="shared" si="2"/>
        <v>595.86400000000003</v>
      </c>
    </row>
    <row r="11" spans="1:14" x14ac:dyDescent="0.25">
      <c r="A11" s="39">
        <v>3</v>
      </c>
      <c r="B11" s="40" t="s">
        <v>5</v>
      </c>
      <c r="C11" s="20">
        <f>'[1]Отпуск ЭЭ сет организациями'!$H$59</f>
        <v>125.80200000000001</v>
      </c>
      <c r="D11" s="5">
        <f>'[1]Отпуск ЭЭ сет организациями'!$I$59</f>
        <v>68.483999999999995</v>
      </c>
      <c r="E11" s="5">
        <f>'[1]Отпуск ЭЭ сет организациями'!$J$59</f>
        <v>522.41084000000001</v>
      </c>
      <c r="F11" s="5">
        <f>'[1]Отпуск ЭЭ сет организациями'!$K$59</f>
        <v>2.9969999999999999</v>
      </c>
      <c r="G11" s="27">
        <f>'[2]Отпуск ЭЭ сет организациями'!$H$59</f>
        <v>99.551000000000002</v>
      </c>
      <c r="H11" s="5">
        <f>'[2]Отпуск ЭЭ сет организациями'!$I$59</f>
        <v>68.671999999999997</v>
      </c>
      <c r="I11" s="5">
        <f>'[2]Отпуск ЭЭ сет организациями'!$J$59</f>
        <v>534.50174500000071</v>
      </c>
      <c r="J11" s="5">
        <f>'[2]Отпуск ЭЭ сет организациями'!$K$59</f>
        <v>2.3980000000000001</v>
      </c>
      <c r="K11" s="28">
        <f>'[3]Отпуск ЭЭ сет организациями'!$H$59</f>
        <v>114.446</v>
      </c>
      <c r="L11" s="5">
        <f>'[3]Отпуск ЭЭ сет организациями'!$I$59</f>
        <v>66.837999999999994</v>
      </c>
      <c r="M11" s="5">
        <f>'[3]Отпуск ЭЭ сет организациями'!$J$59</f>
        <v>524.27895999999873</v>
      </c>
      <c r="N11" s="5">
        <f>'[3]Отпуск ЭЭ сет организациями'!$K$59</f>
        <v>2.173</v>
      </c>
    </row>
    <row r="12" spans="1:14" ht="35.25" customHeight="1" x14ac:dyDescent="0.25">
      <c r="A12" s="39"/>
      <c r="B12" s="40"/>
      <c r="C12" s="7">
        <f>'[1]Отпуск ЭЭ сет организациями'!$H$59/'[1]Отпуск ЭЭ сет организациями'!$H$15</f>
        <v>1.9799377887625681E-2</v>
      </c>
      <c r="D12" s="7">
        <f>'[1]Отпуск ЭЭ сет организациями'!$I$59/'[1]Отпуск ЭЭ сет организациями'!$I$15</f>
        <v>1.4744395174937367E-2</v>
      </c>
      <c r="E12" s="7">
        <f>'[1]Отпуск ЭЭ сет организациями'!$J$59/'[1]Отпуск ЭЭ сет организациями'!$J$15</f>
        <v>0.14350866159955419</v>
      </c>
      <c r="F12" s="7">
        <f>'[1]Отпуск ЭЭ сет организациями'!$K$59/'[1]Отпуск ЭЭ сет организациями'!$K$35</f>
        <v>4.6046415155216519E-3</v>
      </c>
      <c r="G12" s="7">
        <f>'[2]Отпуск ЭЭ сет организациями'!$H$59/'[2]Отпуск ЭЭ сет организациями'!$H$15</f>
        <v>1.6912247130043426E-2</v>
      </c>
      <c r="H12" s="7">
        <f>'[2]Отпуск ЭЭ сет организациями'!$I$59/'[2]Отпуск ЭЭ сет организациями'!$I$15</f>
        <v>1.5184907963386575E-2</v>
      </c>
      <c r="I12" s="7">
        <f>'[2]Отпуск ЭЭ сет организациями'!$J$59/'[2]Отпуск ЭЭ сет организациями'!$J$15</f>
        <v>0.15084467950491559</v>
      </c>
      <c r="J12" s="7">
        <f>'[2]Отпуск ЭЭ сет организациями'!$K$59/'[2]Отпуск ЭЭ сет организациями'!$K$35</f>
        <v>4.0076074349641192E-3</v>
      </c>
      <c r="K12" s="7">
        <f>'[3]Отпуск ЭЭ сет организациями'!$H$59/'[3]Отпуск ЭЭ сет организациями'!$H$15</f>
        <v>1.8434092714566166E-2</v>
      </c>
      <c r="L12" s="7">
        <f>'[3]Отпуск ЭЭ сет организациями'!$I$59/'[3]Отпуск ЭЭ сет организациями'!$I$15</f>
        <v>1.4719643405748184E-2</v>
      </c>
      <c r="M12" s="7">
        <f>'[3]Отпуск ЭЭ сет организациями'!$J$59/'[3]Отпуск ЭЭ сет организациями'!$J$15</f>
        <v>0.15295185062589586</v>
      </c>
      <c r="N12" s="7">
        <f>'[3]Отпуск ЭЭ сет организациями'!$K$59/'[3]Отпуск ЭЭ сет организациями'!$K$35</f>
        <v>3.6335665972727351E-3</v>
      </c>
    </row>
    <row r="13" spans="1:14" ht="38.25" x14ac:dyDescent="0.25">
      <c r="A13" s="9">
        <v>4</v>
      </c>
      <c r="B13" s="8" t="s">
        <v>6</v>
      </c>
      <c r="C13" s="6" t="s">
        <v>8</v>
      </c>
      <c r="D13" s="6" t="s">
        <v>8</v>
      </c>
      <c r="E13" s="6" t="s">
        <v>8</v>
      </c>
      <c r="F13" s="6" t="s">
        <v>8</v>
      </c>
      <c r="G13" s="27" t="s">
        <v>8</v>
      </c>
      <c r="H13" s="27" t="s">
        <v>8</v>
      </c>
      <c r="I13" s="27" t="s">
        <v>8</v>
      </c>
      <c r="J13" s="27" t="s">
        <v>8</v>
      </c>
      <c r="K13" s="21"/>
      <c r="L13" s="21"/>
      <c r="M13" s="21"/>
      <c r="N13" s="21"/>
    </row>
    <row r="14" spans="1:14" x14ac:dyDescent="0.25">
      <c r="A14" s="9">
        <v>5</v>
      </c>
      <c r="B14" s="10" t="s">
        <v>7</v>
      </c>
      <c r="C14" s="41">
        <v>2314.2253500000002</v>
      </c>
      <c r="D14" s="42"/>
      <c r="E14" s="42"/>
      <c r="F14" s="43"/>
      <c r="G14" s="41">
        <v>2339.1495799999998</v>
      </c>
      <c r="H14" s="42"/>
      <c r="I14" s="42"/>
      <c r="J14" s="43"/>
      <c r="K14" s="41">
        <v>2233.77844</v>
      </c>
      <c r="L14" s="42"/>
      <c r="M14" s="42"/>
      <c r="N14" s="43"/>
    </row>
    <row r="15" spans="1:14" x14ac:dyDescent="0.25">
      <c r="A15" s="9">
        <v>6</v>
      </c>
      <c r="B15" s="17" t="s">
        <v>27</v>
      </c>
      <c r="C15" s="38">
        <v>1055.0999999999999</v>
      </c>
      <c r="D15" s="38"/>
      <c r="E15" s="38"/>
      <c r="F15" s="38"/>
      <c r="G15" s="38">
        <v>1055.0999999999999</v>
      </c>
      <c r="H15" s="38"/>
      <c r="I15" s="38"/>
      <c r="J15" s="38"/>
      <c r="K15" s="38">
        <v>1055.0999999999999</v>
      </c>
      <c r="L15" s="38"/>
      <c r="M15" s="38"/>
      <c r="N15" s="38"/>
    </row>
    <row r="17" spans="1:14" x14ac:dyDescent="0.25">
      <c r="A17" s="47" t="s">
        <v>30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9"/>
    </row>
    <row r="18" spans="1:14" x14ac:dyDescent="0.25">
      <c r="A18" s="50" t="s">
        <v>12</v>
      </c>
      <c r="B18" s="52" t="s">
        <v>0</v>
      </c>
      <c r="C18" s="54" t="s">
        <v>16</v>
      </c>
      <c r="D18" s="54"/>
      <c r="E18" s="54"/>
      <c r="F18" s="54"/>
      <c r="G18" s="54" t="s">
        <v>17</v>
      </c>
      <c r="H18" s="54"/>
      <c r="I18" s="54"/>
      <c r="J18" s="54"/>
      <c r="K18" s="54" t="s">
        <v>18</v>
      </c>
      <c r="L18" s="54"/>
      <c r="M18" s="54"/>
      <c r="N18" s="54"/>
    </row>
    <row r="19" spans="1:14" ht="15.75" x14ac:dyDescent="0.25">
      <c r="A19" s="51"/>
      <c r="B19" s="53"/>
      <c r="C19" s="3" t="s">
        <v>4</v>
      </c>
      <c r="D19" s="4" t="s">
        <v>3</v>
      </c>
      <c r="E19" s="4" t="s">
        <v>2</v>
      </c>
      <c r="F19" s="4" t="s">
        <v>1</v>
      </c>
      <c r="G19" s="4" t="s">
        <v>4</v>
      </c>
      <c r="H19" s="4" t="s">
        <v>3</v>
      </c>
      <c r="I19" s="4" t="s">
        <v>2</v>
      </c>
      <c r="J19" s="4" t="s">
        <v>1</v>
      </c>
      <c r="K19" s="4" t="s">
        <v>4</v>
      </c>
      <c r="L19" s="4" t="s">
        <v>3</v>
      </c>
      <c r="M19" s="4" t="s">
        <v>2</v>
      </c>
      <c r="N19" s="4" t="s">
        <v>1</v>
      </c>
    </row>
    <row r="20" spans="1:14" ht="63.75" x14ac:dyDescent="0.25">
      <c r="A20" s="11">
        <v>1</v>
      </c>
      <c r="B20" s="12" t="s">
        <v>13</v>
      </c>
      <c r="C20" s="5">
        <f>'[4]Отпуск ЭЭ сет организациями'!$H$119</f>
        <v>5360.652</v>
      </c>
      <c r="D20" s="5">
        <f>'[4]Отпуск ЭЭ сет организациями'!$I$119</f>
        <v>1011.377</v>
      </c>
      <c r="E20" s="5">
        <f>'[4]Отпуск ЭЭ сет организациями'!$J$119</f>
        <v>5010.2669999999998</v>
      </c>
      <c r="F20" s="5">
        <f>'[4]Отпуск ЭЭ сет организациями'!$K$119</f>
        <v>475.72800000000001</v>
      </c>
      <c r="G20" s="5">
        <f>'[5]Отпуск ЭЭ сет организациями'!$H$119</f>
        <v>5348.2380000000003</v>
      </c>
      <c r="H20" s="5">
        <f>'[5]Отпуск ЭЭ сет организациями'!$I$119</f>
        <v>620.904</v>
      </c>
      <c r="I20" s="5">
        <f>'[5]Отпуск ЭЭ сет организациями'!$J$119</f>
        <v>4699.08</v>
      </c>
      <c r="J20" s="5">
        <f>'[5]Отпуск ЭЭ сет организациями'!$K$119</f>
        <v>396.99099999999999</v>
      </c>
      <c r="K20" s="5">
        <f>'[6]Отпуск ЭЭ сет организациями'!$H$119</f>
        <v>5777.2739999999994</v>
      </c>
      <c r="L20" s="5">
        <f>'[6]Отпуск ЭЭ сет организациями'!$I$119</f>
        <v>634.697</v>
      </c>
      <c r="M20" s="5">
        <f>'[6]Отпуск ЭЭ сет организациями'!$J$119</f>
        <v>4913.6090000000004</v>
      </c>
      <c r="N20" s="5">
        <f>'[6]Отпуск ЭЭ сет организациями'!$K$119</f>
        <v>358.16399999999999</v>
      </c>
    </row>
    <row r="21" spans="1:14" ht="51" x14ac:dyDescent="0.25">
      <c r="A21" s="11">
        <v>2</v>
      </c>
      <c r="B21" s="12" t="s">
        <v>14</v>
      </c>
      <c r="C21" s="29">
        <f t="shared" ref="C21:F21" si="3">C20</f>
        <v>5360.652</v>
      </c>
      <c r="D21" s="5">
        <f t="shared" si="3"/>
        <v>1011.377</v>
      </c>
      <c r="E21" s="5">
        <f t="shared" si="3"/>
        <v>5010.2669999999998</v>
      </c>
      <c r="F21" s="5">
        <f t="shared" si="3"/>
        <v>475.72800000000001</v>
      </c>
      <c r="G21" s="30">
        <f t="shared" ref="G21:J21" si="4">G20</f>
        <v>5348.2380000000003</v>
      </c>
      <c r="H21" s="5">
        <f t="shared" si="4"/>
        <v>620.904</v>
      </c>
      <c r="I21" s="5">
        <f t="shared" si="4"/>
        <v>4699.08</v>
      </c>
      <c r="J21" s="5">
        <f t="shared" si="4"/>
        <v>396.99099999999999</v>
      </c>
      <c r="K21" s="31">
        <f t="shared" ref="K21:N21" si="5">K20</f>
        <v>5777.2739999999994</v>
      </c>
      <c r="L21" s="5">
        <f t="shared" si="5"/>
        <v>634.697</v>
      </c>
      <c r="M21" s="5">
        <f t="shared" si="5"/>
        <v>4913.6090000000004</v>
      </c>
      <c r="N21" s="5">
        <f t="shared" si="5"/>
        <v>358.16399999999999</v>
      </c>
    </row>
    <row r="22" spans="1:14" x14ac:dyDescent="0.25">
      <c r="A22" s="39">
        <v>3</v>
      </c>
      <c r="B22" s="40" t="s">
        <v>5</v>
      </c>
      <c r="C22" s="29">
        <f>'[4]Отпуск ЭЭ сет организациями'!$H$59</f>
        <v>117.90600000000001</v>
      </c>
      <c r="D22" s="5">
        <f>'[4]Отпуск ЭЭ сет организациями'!$I$59</f>
        <v>46.718000000000004</v>
      </c>
      <c r="E22" s="5">
        <f>'[4]Отпуск ЭЭ сет организациями'!$J$59</f>
        <v>361.56412500000152</v>
      </c>
      <c r="F22" s="5">
        <f>'[4]Отпуск ЭЭ сет организациями'!$K$59</f>
        <v>1.452</v>
      </c>
      <c r="G22" s="30">
        <f>'[5]Отпуск ЭЭ сет организациями'!$H$59</f>
        <v>112.735</v>
      </c>
      <c r="H22" s="5">
        <f>'[5]Отпуск ЭЭ сет организациями'!$I$59</f>
        <v>43.329000000000001</v>
      </c>
      <c r="I22" s="5">
        <f>'[5]Отпуск ЭЭ сет организациями'!$J$59</f>
        <v>523.41671999999903</v>
      </c>
      <c r="J22" s="5">
        <f>'[5]Отпуск ЭЭ сет организациями'!$K$59</f>
        <v>1.099</v>
      </c>
      <c r="K22" s="31">
        <f>'[6]Отпуск ЭЭ сет организациями'!$H$59</f>
        <v>111.03700000000001</v>
      </c>
      <c r="L22" s="5">
        <f>'[6]Отпуск ЭЭ сет организациями'!$I$59</f>
        <v>45.762999999999998</v>
      </c>
      <c r="M22" s="5">
        <f>'[6]Отпуск ЭЭ сет организациями'!$J$59</f>
        <v>355.59232000000111</v>
      </c>
      <c r="N22" s="5">
        <f>'[6]Отпуск ЭЭ сет организациями'!$K$59</f>
        <v>1.008</v>
      </c>
    </row>
    <row r="23" spans="1:14" ht="36" customHeight="1" x14ac:dyDescent="0.25">
      <c r="A23" s="39"/>
      <c r="B23" s="40"/>
      <c r="C23" s="7">
        <f>'[4]Отпуск ЭЭ сет организациями'!$H$59/'[4]Отпуск ЭЭ сет организациями'!$H$15</f>
        <v>2.0097054116106995E-2</v>
      </c>
      <c r="D23" s="7">
        <f>'[4]Отпуск ЭЭ сет организациями'!$I$59/'[4]Отпуск ЭЭ сет организациями'!$I$15</f>
        <v>1.2627807286870275E-2</v>
      </c>
      <c r="E23" s="7">
        <f>'[4]Отпуск ЭЭ сет организациями'!$J$59/'[4]Отпуск ЭЭ сет организациями'!$J$15</f>
        <v>0.12824966238089419</v>
      </c>
      <c r="F23" s="7">
        <f>'[4]Отпуск ЭЭ сет организациями'!$K$59/'[4]Отпуск ЭЭ сет организациями'!$K$35</f>
        <v>3.0428769017980637E-3</v>
      </c>
      <c r="G23" s="7">
        <f>'[5]Отпуск ЭЭ сет организациями'!$H$59/'[5]Отпуск ЭЭ сет организациями'!$H$15</f>
        <v>1.9457989659226713E-2</v>
      </c>
      <c r="H23" s="7">
        <f>'[5]Отпуск ЭЭ сет организациями'!$I$59/'[5]Отпуск ЭЭ сет организациями'!$I$15</f>
        <v>1.358639585644558E-2</v>
      </c>
      <c r="I23" s="7">
        <f>'[5]Отпуск ЭЭ сет организациями'!$J$59/'[5]Отпуск ЭЭ сет организациями'!$J$15</f>
        <v>0.18944582757362635</v>
      </c>
      <c r="J23" s="7">
        <f>'[5]Отпуск ЭЭ сет организациями'!$K$59/'[5]Отпуск ЭЭ сет организациями'!$K$35</f>
        <v>2.7606753229789168E-3</v>
      </c>
      <c r="K23" s="7">
        <f>'[6]Отпуск ЭЭ сет организациями'!$H$59/'[6]Отпуск ЭЭ сет организациями'!$H$15</f>
        <v>1.7775669599261804E-2</v>
      </c>
      <c r="L23" s="7">
        <f>'[6]Отпуск ЭЭ сет организациями'!$I$59/'[6]Отпуск ЭЭ сет организациями'!$I$15</f>
        <v>1.4267266750468893E-2</v>
      </c>
      <c r="M23" s="7">
        <f>'[6]Отпуск ЭЭ сет организациями'!$J$59/'[6]Отпуск ЭЭ сет организациями'!$J$15</f>
        <v>0.12963534204610044</v>
      </c>
      <c r="N23" s="7">
        <f>'[6]Отпуск ЭЭ сет организациями'!$K$59/'[6]Отпуск ЭЭ сет организациями'!$K$35</f>
        <v>2.8064548461461361E-3</v>
      </c>
    </row>
    <row r="24" spans="1:14" ht="38.25" x14ac:dyDescent="0.25">
      <c r="A24" s="11">
        <v>4</v>
      </c>
      <c r="B24" s="8" t="s">
        <v>6</v>
      </c>
      <c r="C24" s="18"/>
      <c r="D24" s="18"/>
      <c r="E24" s="18"/>
      <c r="F24" s="18"/>
      <c r="G24" s="19"/>
      <c r="H24" s="19"/>
      <c r="I24" s="19"/>
      <c r="J24" s="19"/>
      <c r="K24" s="22"/>
      <c r="L24" s="22"/>
      <c r="M24" s="22"/>
      <c r="N24" s="22"/>
    </row>
    <row r="25" spans="1:14" x14ac:dyDescent="0.25">
      <c r="A25" s="11">
        <v>5</v>
      </c>
      <c r="B25" s="12" t="s">
        <v>7</v>
      </c>
      <c r="C25" s="41">
        <v>1683.25479</v>
      </c>
      <c r="D25" s="42"/>
      <c r="E25" s="42"/>
      <c r="F25" s="43"/>
      <c r="G25" s="41">
        <v>2196.2051799999999</v>
      </c>
      <c r="H25" s="42"/>
      <c r="I25" s="42"/>
      <c r="J25" s="43"/>
      <c r="K25" s="41">
        <v>1631.66336</v>
      </c>
      <c r="L25" s="42"/>
      <c r="M25" s="42"/>
      <c r="N25" s="43"/>
    </row>
    <row r="26" spans="1:14" x14ac:dyDescent="0.25">
      <c r="A26" s="11">
        <v>6</v>
      </c>
      <c r="B26" s="17" t="s">
        <v>27</v>
      </c>
      <c r="C26" s="38">
        <v>1055.0999999999999</v>
      </c>
      <c r="D26" s="38"/>
      <c r="E26" s="38"/>
      <c r="F26" s="38"/>
      <c r="G26" s="38">
        <v>1055.0999999999999</v>
      </c>
      <c r="H26" s="38"/>
      <c r="I26" s="38"/>
      <c r="J26" s="38"/>
      <c r="K26" s="38">
        <v>1055.0999999999999</v>
      </c>
      <c r="L26" s="38"/>
      <c r="M26" s="38"/>
      <c r="N26" s="38"/>
    </row>
    <row r="28" spans="1:14" x14ac:dyDescent="0.25">
      <c r="A28" s="47" t="s">
        <v>29</v>
      </c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  <c r="M28" s="48"/>
      <c r="N28" s="49"/>
    </row>
    <row r="29" spans="1:14" x14ac:dyDescent="0.25">
      <c r="A29" s="50" t="s">
        <v>12</v>
      </c>
      <c r="B29" s="52" t="s">
        <v>0</v>
      </c>
      <c r="C29" s="54" t="s">
        <v>19</v>
      </c>
      <c r="D29" s="54"/>
      <c r="E29" s="54"/>
      <c r="F29" s="54"/>
      <c r="G29" s="54" t="s">
        <v>20</v>
      </c>
      <c r="H29" s="54"/>
      <c r="I29" s="54"/>
      <c r="J29" s="54"/>
      <c r="K29" s="54" t="s">
        <v>21</v>
      </c>
      <c r="L29" s="54"/>
      <c r="M29" s="54"/>
      <c r="N29" s="54"/>
    </row>
    <row r="30" spans="1:14" ht="15.75" x14ac:dyDescent="0.25">
      <c r="A30" s="51"/>
      <c r="B30" s="53"/>
      <c r="C30" s="3" t="s">
        <v>4</v>
      </c>
      <c r="D30" s="4" t="s">
        <v>3</v>
      </c>
      <c r="E30" s="4" t="s">
        <v>2</v>
      </c>
      <c r="F30" s="4" t="s">
        <v>1</v>
      </c>
      <c r="G30" s="4" t="s">
        <v>4</v>
      </c>
      <c r="H30" s="4" t="s">
        <v>3</v>
      </c>
      <c r="I30" s="4" t="s">
        <v>2</v>
      </c>
      <c r="J30" s="4" t="s">
        <v>1</v>
      </c>
      <c r="K30" s="4" t="s">
        <v>4</v>
      </c>
      <c r="L30" s="4" t="s">
        <v>3</v>
      </c>
      <c r="M30" s="4" t="s">
        <v>2</v>
      </c>
      <c r="N30" s="4" t="s">
        <v>1</v>
      </c>
    </row>
    <row r="31" spans="1:14" ht="63.75" x14ac:dyDescent="0.25">
      <c r="A31" s="13">
        <v>1</v>
      </c>
      <c r="B31" s="14" t="s">
        <v>13</v>
      </c>
      <c r="C31" s="5">
        <f>'[7]Отпуск ЭЭ сет организациями'!$H$119</f>
        <v>5876.0859999999993</v>
      </c>
      <c r="D31" s="5">
        <f>'[7]Отпуск ЭЭ сет организациями'!$I$119</f>
        <v>718.73400000000004</v>
      </c>
      <c r="E31" s="5">
        <f>'[7]Отпуск ЭЭ сет организациями'!$J$119</f>
        <v>4740.192</v>
      </c>
      <c r="F31" s="5">
        <f>'[7]Отпуск ЭЭ сет организациями'!$K$119</f>
        <v>342.495</v>
      </c>
      <c r="G31" s="5">
        <f>'[8]Отпуск ЭЭ сет организациями'!$H$119</f>
        <v>5390.9160000000002</v>
      </c>
      <c r="H31" s="5">
        <f>'[8]Отпуск ЭЭ сет организациями'!$I$119</f>
        <v>676.45500000000004</v>
      </c>
      <c r="I31" s="5">
        <f>'[8]Отпуск ЭЭ сет организациями'!$J$119</f>
        <v>5356.4</v>
      </c>
      <c r="J31" s="5">
        <f>'[8]Отпуск ЭЭ сет организациями'!$K$119</f>
        <v>363.20299999999997</v>
      </c>
      <c r="K31" s="5">
        <f>'[9]Отпуск ЭЭ сет организациями'!$H$119</f>
        <v>5264.9780000000001</v>
      </c>
      <c r="L31" s="5">
        <f>'[9]Отпуск ЭЭ сет организациями'!$I$119</f>
        <v>800.3</v>
      </c>
      <c r="M31" s="5">
        <f>'[9]Отпуск ЭЭ сет организациями'!$J$119</f>
        <v>5444.7219999999998</v>
      </c>
      <c r="N31" s="5">
        <f>'[9]Отпуск ЭЭ сет организациями'!$K$119</f>
        <v>461.36699999999996</v>
      </c>
    </row>
    <row r="32" spans="1:14" ht="51" x14ac:dyDescent="0.25">
      <c r="A32" s="13">
        <v>2</v>
      </c>
      <c r="B32" s="14" t="s">
        <v>14</v>
      </c>
      <c r="C32" s="32">
        <f t="shared" ref="C32:F32" si="6">C31</f>
        <v>5876.0859999999993</v>
      </c>
      <c r="D32" s="5">
        <f t="shared" si="6"/>
        <v>718.73400000000004</v>
      </c>
      <c r="E32" s="5">
        <f t="shared" si="6"/>
        <v>4740.192</v>
      </c>
      <c r="F32" s="5">
        <f t="shared" si="6"/>
        <v>342.495</v>
      </c>
      <c r="G32" s="33">
        <f t="shared" ref="G32:J32" si="7">G31</f>
        <v>5390.9160000000002</v>
      </c>
      <c r="H32" s="5">
        <f t="shared" si="7"/>
        <v>676.45500000000004</v>
      </c>
      <c r="I32" s="5">
        <f t="shared" si="7"/>
        <v>5356.4</v>
      </c>
      <c r="J32" s="5">
        <f t="shared" si="7"/>
        <v>363.20299999999997</v>
      </c>
      <c r="K32" s="34">
        <f t="shared" ref="K32:N32" si="8">K31</f>
        <v>5264.9780000000001</v>
      </c>
      <c r="L32" s="5">
        <f t="shared" si="8"/>
        <v>800.3</v>
      </c>
      <c r="M32" s="5">
        <f t="shared" si="8"/>
        <v>5444.7219999999998</v>
      </c>
      <c r="N32" s="5">
        <f t="shared" si="8"/>
        <v>461.36699999999996</v>
      </c>
    </row>
    <row r="33" spans="1:14" x14ac:dyDescent="0.25">
      <c r="A33" s="39">
        <v>3</v>
      </c>
      <c r="B33" s="40" t="s">
        <v>5</v>
      </c>
      <c r="C33" s="32">
        <f>'[7]Отпуск ЭЭ сет организациями'!$H$59</f>
        <v>110.486</v>
      </c>
      <c r="D33" s="5">
        <f>'[7]Отпуск ЭЭ сет организациями'!$I$59</f>
        <v>44.497999999999998</v>
      </c>
      <c r="E33" s="5">
        <f>'[7]Отпуск ЭЭ сет организациями'!$J$59</f>
        <v>476.42615999999981</v>
      </c>
      <c r="F33" s="5">
        <f>'[7]Отпуск ЭЭ сет организациями'!$K$59</f>
        <v>0.995</v>
      </c>
      <c r="G33" s="33">
        <f>'[8]Отпуск ЭЭ сет организациями'!$H$59</f>
        <v>109.02</v>
      </c>
      <c r="H33" s="5">
        <f>'[8]Отпуск ЭЭ сет организациями'!$I$59</f>
        <v>51.079000000000001</v>
      </c>
      <c r="I33" s="5">
        <f>'[8]Отпуск ЭЭ сет организациями'!$J$59</f>
        <v>545.10517500000014</v>
      </c>
      <c r="J33" s="5">
        <f>'[8]Отпуск ЭЭ сет организациями'!$K$59</f>
        <v>1.123</v>
      </c>
      <c r="K33" s="34">
        <f>'[9]Отпуск ЭЭ сет организациями'!$H$59</f>
        <v>113.18</v>
      </c>
      <c r="L33" s="5">
        <f>'[9]Отпуск ЭЭ сет организациями'!$I$59</f>
        <v>54.220999999999997</v>
      </c>
      <c r="M33" s="5">
        <f>'[9]Отпуск ЭЭ сет организациями'!$J$59</f>
        <v>631.61175999999944</v>
      </c>
      <c r="N33" s="5">
        <f>'[9]Отпуск ЭЭ сет организациями'!$K$59</f>
        <v>1.339</v>
      </c>
    </row>
    <row r="34" spans="1:14" x14ac:dyDescent="0.25">
      <c r="A34" s="39"/>
      <c r="B34" s="40"/>
      <c r="C34" s="7">
        <f>'[7]Отпуск ЭЭ сет организациями'!$H$59/'[7]Отпуск ЭЭ сет организациями'!$H$15</f>
        <v>1.7412518586869929E-2</v>
      </c>
      <c r="D34" s="7">
        <f>'[6]Отпуск ЭЭ сет организациями'!$I$59/'[6]Отпуск ЭЭ сет организациями'!$I$15</f>
        <v>1.4267266750468893E-2</v>
      </c>
      <c r="E34" s="7">
        <f>'[6]Отпуск ЭЭ сет организациями'!$J$59/'[6]Отпуск ЭЭ сет организациями'!$J$15</f>
        <v>0.12963534204610044</v>
      </c>
      <c r="F34" s="7">
        <f>'[7]Отпуск ЭЭ сет организациями'!$K$59/'[7]Отпуск ЭЭ сет организациями'!$K$35</f>
        <v>2.8967364406532943E-3</v>
      </c>
      <c r="G34" s="7">
        <f>'[8]Отпуск ЭЭ сет организациями'!$H$59/'[8]Отпуск ЭЭ сет организациями'!$H$15</f>
        <v>1.8592679784664636E-2</v>
      </c>
      <c r="H34" s="7">
        <f>'[8]Отпуск ЭЭ сет организациями'!$I$59/'[8]Отпуск ЭЭ сет организациями'!$I$15</f>
        <v>1.4372632710985402E-2</v>
      </c>
      <c r="I34" s="7">
        <f>'[8]Отпуск ЭЭ сет организациями'!$J$59/'[8]Отпуск ЭЭ сет организациями'!$J$15</f>
        <v>0.17722410153295645</v>
      </c>
      <c r="J34" s="7">
        <f>'[8]Отпуск ЭЭ сет организациями'!$K$59/'[8]Отпуск ЭЭ сет организациями'!$K$35</f>
        <v>3.0824042203960187E-3</v>
      </c>
      <c r="K34" s="7">
        <f>'[9]Отпуск ЭЭ сет организациями'!$H$59/'[9]Отпуск ЭЭ сет организациями'!$H$15</f>
        <v>1.9585211590541374E-2</v>
      </c>
      <c r="L34" s="7">
        <f>'[9]Отпуск ЭЭ сет организациями'!$I$59/'[9]Отпуск ЭЭ сет организациями'!$I$15</f>
        <v>1.3749614551297137E-2</v>
      </c>
      <c r="M34" s="7">
        <f>'[9]Отпуск ЭЭ сет организациями'!$J$59/'[9]Отпуск ЭЭ сет организациями'!$J$15</f>
        <v>0.20712569760390306</v>
      </c>
      <c r="N34" s="7">
        <f>'[9]Отпуск ЭЭ сет организациями'!$K$59/'[9]Отпуск ЭЭ сет организациями'!$K$35</f>
        <v>2.8938462003950671E-3</v>
      </c>
    </row>
    <row r="35" spans="1:14" ht="38.25" x14ac:dyDescent="0.25">
      <c r="A35" s="13">
        <v>4</v>
      </c>
      <c r="B35" s="8" t="s">
        <v>6</v>
      </c>
      <c r="C35" s="32"/>
      <c r="D35" s="32"/>
      <c r="E35" s="32"/>
      <c r="F35" s="32"/>
      <c r="G35" s="23"/>
      <c r="H35" s="23"/>
      <c r="I35" s="23"/>
      <c r="J35" s="23"/>
      <c r="K35" s="34"/>
      <c r="L35" s="34"/>
      <c r="M35" s="34"/>
      <c r="N35" s="34"/>
    </row>
    <row r="36" spans="1:14" x14ac:dyDescent="0.25">
      <c r="A36" s="13">
        <v>5</v>
      </c>
      <c r="B36" s="14" t="s">
        <v>7</v>
      </c>
      <c r="C36" s="41">
        <v>2026.3596</v>
      </c>
      <c r="D36" s="42"/>
      <c r="E36" s="42"/>
      <c r="F36" s="43"/>
      <c r="G36" s="44">
        <v>2474.3820500000002</v>
      </c>
      <c r="H36" s="45"/>
      <c r="I36" s="45"/>
      <c r="J36" s="46"/>
      <c r="K36" s="41">
        <v>2835.67301</v>
      </c>
      <c r="L36" s="42"/>
      <c r="M36" s="42"/>
      <c r="N36" s="43"/>
    </row>
    <row r="37" spans="1:14" x14ac:dyDescent="0.25">
      <c r="A37" s="13">
        <v>6</v>
      </c>
      <c r="B37" s="17" t="s">
        <v>27</v>
      </c>
      <c r="C37" s="38">
        <v>1038</v>
      </c>
      <c r="D37" s="38"/>
      <c r="E37" s="38"/>
      <c r="F37" s="38"/>
      <c r="G37" s="38">
        <v>1038</v>
      </c>
      <c r="H37" s="38"/>
      <c r="I37" s="38"/>
      <c r="J37" s="38"/>
      <c r="K37" s="38">
        <v>1038</v>
      </c>
      <c r="L37" s="38"/>
      <c r="M37" s="38"/>
      <c r="N37" s="38"/>
    </row>
    <row r="39" spans="1:14" x14ac:dyDescent="0.25">
      <c r="A39" s="47" t="s">
        <v>28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9"/>
    </row>
    <row r="40" spans="1:14" x14ac:dyDescent="0.25">
      <c r="A40" s="50" t="s">
        <v>12</v>
      </c>
      <c r="B40" s="52" t="s">
        <v>0</v>
      </c>
      <c r="C40" s="54" t="s">
        <v>22</v>
      </c>
      <c r="D40" s="54"/>
      <c r="E40" s="54"/>
      <c r="F40" s="54"/>
      <c r="G40" s="54" t="s">
        <v>23</v>
      </c>
      <c r="H40" s="54"/>
      <c r="I40" s="54"/>
      <c r="J40" s="54"/>
      <c r="K40" s="54" t="s">
        <v>24</v>
      </c>
      <c r="L40" s="54"/>
      <c r="M40" s="54"/>
      <c r="N40" s="54"/>
    </row>
    <row r="41" spans="1:14" ht="15.75" x14ac:dyDescent="0.25">
      <c r="A41" s="51"/>
      <c r="B41" s="53"/>
      <c r="C41" s="3" t="s">
        <v>4</v>
      </c>
      <c r="D41" s="4" t="s">
        <v>3</v>
      </c>
      <c r="E41" s="4" t="s">
        <v>2</v>
      </c>
      <c r="F41" s="4" t="s">
        <v>1</v>
      </c>
      <c r="G41" s="4" t="s">
        <v>4</v>
      </c>
      <c r="H41" s="4" t="s">
        <v>3</v>
      </c>
      <c r="I41" s="4" t="s">
        <v>2</v>
      </c>
      <c r="J41" s="4" t="s">
        <v>1</v>
      </c>
      <c r="K41" s="4" t="s">
        <v>4</v>
      </c>
      <c r="L41" s="4" t="s">
        <v>3</v>
      </c>
      <c r="M41" s="4" t="s">
        <v>2</v>
      </c>
      <c r="N41" s="4" t="s">
        <v>1</v>
      </c>
    </row>
    <row r="42" spans="1:14" ht="63.75" x14ac:dyDescent="0.25">
      <c r="A42" s="15">
        <v>1</v>
      </c>
      <c r="B42" s="16" t="s">
        <v>13</v>
      </c>
      <c r="C42" s="5">
        <f>'[10]Отпуск ЭЭ сет организациями'!$H$119</f>
        <v>5710.42</v>
      </c>
      <c r="D42" s="5">
        <f>'[10]Отпуск ЭЭ сет организациями'!$I$119</f>
        <v>1105.25</v>
      </c>
      <c r="E42" s="5">
        <f>'[10]Отпуск ЭЭ сет организациями'!$J$119</f>
        <v>5820.5519999999997</v>
      </c>
      <c r="F42" s="5">
        <f>'[10]Отпуск ЭЭ сет организациями'!$K$119</f>
        <v>467.66099999999994</v>
      </c>
      <c r="G42" s="5">
        <f>'[11]Отпуск ЭЭ сет организациями'!$H$119</f>
        <v>5989.5450000000001</v>
      </c>
      <c r="H42" s="5">
        <f>'[11]Отпуск ЭЭ сет организациями'!$I$119</f>
        <v>1268.982</v>
      </c>
      <c r="I42" s="5">
        <f>'[11]Отпуск ЭЭ сет организациями'!$J$119</f>
        <v>6396.3780000000006</v>
      </c>
      <c r="J42" s="5">
        <f>'[11]Отпуск ЭЭ сет организациями'!$K$119</f>
        <v>404.44600000000003</v>
      </c>
      <c r="K42" s="5">
        <f>'[12]Отпуск ЭЭ сет организациями'!$H$119</f>
        <v>6649.8090000000002</v>
      </c>
      <c r="L42" s="5">
        <f>'[12]Отпуск ЭЭ сет организациями'!$I$119</f>
        <v>1429.0640000000001</v>
      </c>
      <c r="M42" s="5">
        <f>'[12]Отпуск ЭЭ сет организациями'!$J$119</f>
        <v>6844.2349999999997</v>
      </c>
      <c r="N42" s="5">
        <f>'[12]Отпуск ЭЭ сет организациями'!$K$119</f>
        <v>427.80899999999997</v>
      </c>
    </row>
    <row r="43" spans="1:14" ht="51" x14ac:dyDescent="0.25">
      <c r="A43" s="15">
        <v>2</v>
      </c>
      <c r="B43" s="16" t="s">
        <v>14</v>
      </c>
      <c r="C43" s="35">
        <f t="shared" ref="C43:F43" si="9">C42</f>
        <v>5710.42</v>
      </c>
      <c r="D43" s="5">
        <f t="shared" si="9"/>
        <v>1105.25</v>
      </c>
      <c r="E43" s="5">
        <f t="shared" si="9"/>
        <v>5820.5519999999997</v>
      </c>
      <c r="F43" s="5">
        <f t="shared" si="9"/>
        <v>467.66099999999994</v>
      </c>
      <c r="G43" s="36">
        <f t="shared" ref="G43:J43" si="10">G42</f>
        <v>5989.5450000000001</v>
      </c>
      <c r="H43" s="5">
        <f t="shared" si="10"/>
        <v>1268.982</v>
      </c>
      <c r="I43" s="5">
        <f t="shared" si="10"/>
        <v>6396.3780000000006</v>
      </c>
      <c r="J43" s="5">
        <f t="shared" si="10"/>
        <v>404.44600000000003</v>
      </c>
      <c r="K43" s="37">
        <f t="shared" ref="K43:N43" si="11">K42</f>
        <v>6649.8090000000002</v>
      </c>
      <c r="L43" s="5">
        <f t="shared" si="11"/>
        <v>1429.0640000000001</v>
      </c>
      <c r="M43" s="5">
        <f t="shared" si="11"/>
        <v>6844.2349999999997</v>
      </c>
      <c r="N43" s="5">
        <f t="shared" si="11"/>
        <v>427.80899999999997</v>
      </c>
    </row>
    <row r="44" spans="1:14" ht="22.5" customHeight="1" x14ac:dyDescent="0.25">
      <c r="A44" s="39">
        <v>3</v>
      </c>
      <c r="B44" s="40" t="s">
        <v>5</v>
      </c>
      <c r="C44" s="35">
        <f>'[10]Отпуск ЭЭ сет организациями'!$H$59</f>
        <v>123.401</v>
      </c>
      <c r="D44" s="5">
        <f>'[10]Отпуск ЭЭ сет организациями'!$I$59</f>
        <v>61.962000000000003</v>
      </c>
      <c r="E44" s="5">
        <f>'[10]Отпуск ЭЭ сет организациями'!$J$59</f>
        <v>689.63155999999879</v>
      </c>
      <c r="F44" s="5">
        <f>'[10]Отпуск ЭЭ сет организациями'!$K$59</f>
        <v>1.446</v>
      </c>
      <c r="G44" s="36">
        <f>'[11]Отпуск ЭЭ сет организациями'!$H$59</f>
        <v>169.61</v>
      </c>
      <c r="H44" s="5">
        <f>'[11]Отпуск ЭЭ сет организациями'!$I$59</f>
        <v>71.093999999999994</v>
      </c>
      <c r="I44" s="5">
        <f>'[11]Отпуск ЭЭ сет организациями'!$J$59</f>
        <v>743.16115999999965</v>
      </c>
      <c r="J44" s="5">
        <f>'[11]Отпуск ЭЭ сет организациями'!$K$59</f>
        <v>0.19</v>
      </c>
      <c r="K44" s="37">
        <f>'[12]Отпуск ЭЭ сет организациями'!$H$59</f>
        <v>404.52300000000002</v>
      </c>
      <c r="L44" s="5">
        <f>'[12]Отпуск ЭЭ сет организациями'!$I$59</f>
        <v>81.144999999999996</v>
      </c>
      <c r="M44" s="5">
        <f>'[12]Отпуск ЭЭ сет организациями'!$J$59</f>
        <v>1012.9605650000034</v>
      </c>
      <c r="N44" s="5">
        <f>'[12]Отпуск ЭЭ сет организациями'!$K$59</f>
        <v>0.23100000000000001</v>
      </c>
    </row>
    <row r="45" spans="1:14" ht="27" customHeight="1" x14ac:dyDescent="0.25">
      <c r="A45" s="39"/>
      <c r="B45" s="40"/>
      <c r="C45" s="7">
        <f>'[10]Отпуск ЭЭ сет организациями'!$H$59/'[10]Отпуск ЭЭ сет организациями'!$H$15</f>
        <v>1.9804231780174167E-2</v>
      </c>
      <c r="D45" s="7">
        <f>'[10]Отпуск ЭЭ сет организациями'!$I$59/'[10]Отпуск ЭЭ сет организациями'!$I$15</f>
        <v>1.3997365977739578E-2</v>
      </c>
      <c r="E45" s="7">
        <f>'[10]Отпуск ЭЭ сет организациями'!$J$59/'[10]Отпуск ЭЭ сет организациями'!$J$15</f>
        <v>0.20755831485482543</v>
      </c>
      <c r="F45" s="7">
        <f>'[10]Отпуск ЭЭ сет организациями'!$K$59/'[10]Отпуск ЭЭ сет организациями'!$K$35</f>
        <v>3.0824524042489237E-3</v>
      </c>
      <c r="G45" s="7">
        <f>'[11]Отпуск ЭЭ сет организациями'!$H$59/'[11]Отпуск ЭЭ сет организациями'!$H$15</f>
        <v>2.5978525480888377E-2</v>
      </c>
      <c r="H45" s="7">
        <f>'[11]Отпуск ЭЭ сет организациями'!$I$59/'[11]Отпуск ЭЭ сет организациями'!$I$15</f>
        <v>1.4487865745043805E-2</v>
      </c>
      <c r="I45" s="7">
        <f>'[11]Отпуск ЭЭ сет организациями'!$J$59/'[11]Отпуск ЭЭ сет организациями'!$J$15</f>
        <v>0.20600952434316233</v>
      </c>
      <c r="J45" s="7">
        <f>'[12]Отпуск ЭЭ сет организациями'!$K$59/'[12]Отпуск ЭЭ сет организациями'!$K$35</f>
        <v>5.3966918979534621E-4</v>
      </c>
      <c r="K45" s="7">
        <f>'[12]Отпуск ЭЭ сет организациями'!$H$59/'[12]Отпуск ЭЭ сет организациями'!$H$15</f>
        <v>5.4252613164248266E-2</v>
      </c>
      <c r="L45" s="7">
        <f>'[12]Отпуск ЭЭ сет организациями'!$I$59/'[12]Отпуск ЭЭ сет организациями'!$I$15</f>
        <v>1.4955814502559969E-2</v>
      </c>
      <c r="M45" s="7">
        <f>'[12]Отпуск ЭЭ сет организациями'!$J$59/'[12]Отпуск ЭЭ сет организациями'!$J$15</f>
        <v>0.25529256489951141</v>
      </c>
      <c r="N45" s="7">
        <f>'[12]Отпуск ЭЭ сет организациями'!$K$59/'[12]Отпуск ЭЭ сет организациями'!$K$35</f>
        <v>5.3966918979534621E-4</v>
      </c>
    </row>
    <row r="46" spans="1:14" ht="38.25" x14ac:dyDescent="0.25">
      <c r="A46" s="15">
        <v>4</v>
      </c>
      <c r="B46" s="8" t="s">
        <v>6</v>
      </c>
      <c r="C46" s="24"/>
      <c r="D46" s="24"/>
      <c r="E46" s="24"/>
      <c r="F46" s="24"/>
      <c r="G46" s="25"/>
      <c r="H46" s="25"/>
      <c r="I46" s="25"/>
      <c r="J46" s="25"/>
      <c r="K46" s="26"/>
      <c r="L46" s="26"/>
      <c r="M46" s="26"/>
      <c r="N46" s="26"/>
    </row>
    <row r="47" spans="1:14" x14ac:dyDescent="0.25">
      <c r="A47" s="15">
        <v>5</v>
      </c>
      <c r="B47" s="16" t="s">
        <v>7</v>
      </c>
      <c r="C47" s="41">
        <v>3037.4631800000002</v>
      </c>
      <c r="D47" s="42"/>
      <c r="E47" s="42"/>
      <c r="F47" s="43"/>
      <c r="G47" s="44">
        <v>3434.5096800000001</v>
      </c>
      <c r="H47" s="45"/>
      <c r="I47" s="45"/>
      <c r="J47" s="46"/>
      <c r="K47" s="44">
        <v>4827.7640700000002</v>
      </c>
      <c r="L47" s="45"/>
      <c r="M47" s="45"/>
      <c r="N47" s="46"/>
    </row>
    <row r="48" spans="1:14" x14ac:dyDescent="0.25">
      <c r="A48" s="15">
        <v>6</v>
      </c>
      <c r="B48" s="17" t="s">
        <v>27</v>
      </c>
      <c r="C48" s="38">
        <v>1038</v>
      </c>
      <c r="D48" s="38"/>
      <c r="E48" s="38"/>
      <c r="F48" s="38"/>
      <c r="G48" s="38">
        <v>1038</v>
      </c>
      <c r="H48" s="38"/>
      <c r="I48" s="38"/>
      <c r="J48" s="38"/>
      <c r="K48" s="38">
        <v>1038</v>
      </c>
      <c r="L48" s="38"/>
      <c r="M48" s="38"/>
      <c r="N48" s="38"/>
    </row>
  </sheetData>
  <mergeCells count="57">
    <mergeCell ref="B1:G1"/>
    <mergeCell ref="A11:A12"/>
    <mergeCell ref="B11:B12"/>
    <mergeCell ref="C15:F15"/>
    <mergeCell ref="G15:J15"/>
    <mergeCell ref="K15:N15"/>
    <mergeCell ref="C14:F14"/>
    <mergeCell ref="G14:J14"/>
    <mergeCell ref="K14:N14"/>
    <mergeCell ref="A6:N6"/>
    <mergeCell ref="A7:A8"/>
    <mergeCell ref="B7:B8"/>
    <mergeCell ref="C7:F7"/>
    <mergeCell ref="G7:J7"/>
    <mergeCell ref="K7:N7"/>
    <mergeCell ref="A17:N17"/>
    <mergeCell ref="A18:A19"/>
    <mergeCell ref="B18:B19"/>
    <mergeCell ref="C18:F18"/>
    <mergeCell ref="G18:J18"/>
    <mergeCell ref="K18:N18"/>
    <mergeCell ref="A22:A23"/>
    <mergeCell ref="B22:B23"/>
    <mergeCell ref="C26:F26"/>
    <mergeCell ref="G26:J26"/>
    <mergeCell ref="K26:N26"/>
    <mergeCell ref="K25:N25"/>
    <mergeCell ref="G25:J25"/>
    <mergeCell ref="C25:F25"/>
    <mergeCell ref="A28:N28"/>
    <mergeCell ref="A29:A30"/>
    <mergeCell ref="B29:B30"/>
    <mergeCell ref="C29:F29"/>
    <mergeCell ref="G29:J29"/>
    <mergeCell ref="K29:N29"/>
    <mergeCell ref="C37:F37"/>
    <mergeCell ref="G37:J37"/>
    <mergeCell ref="K37:N37"/>
    <mergeCell ref="C36:F36"/>
    <mergeCell ref="A33:A34"/>
    <mergeCell ref="B33:B34"/>
    <mergeCell ref="K36:N36"/>
    <mergeCell ref="G36:J36"/>
    <mergeCell ref="A39:N39"/>
    <mergeCell ref="A40:A41"/>
    <mergeCell ref="B40:B41"/>
    <mergeCell ref="C40:F40"/>
    <mergeCell ref="G40:J40"/>
    <mergeCell ref="K40:N40"/>
    <mergeCell ref="C48:F48"/>
    <mergeCell ref="G48:J48"/>
    <mergeCell ref="K48:N48"/>
    <mergeCell ref="A44:A45"/>
    <mergeCell ref="B44:B45"/>
    <mergeCell ref="C47:F47"/>
    <mergeCell ref="G47:J47"/>
    <mergeCell ref="K47:N4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2022-01-27T04:58:15Z</dcterms:modified>
</cp:coreProperties>
</file>